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N:\Operation\planning operation\2026\"/>
    </mc:Choice>
  </mc:AlternateContent>
  <xr:revisionPtr revIDLastSave="0" documentId="13_ncr:1_{4044547C-9495-415F-B835-D9E46C1A3346}" xr6:coauthVersionLast="36" xr6:coauthVersionMax="36" xr10:uidLastSave="{00000000-0000-0000-0000-000000000000}"/>
  <bookViews>
    <workbookView xWindow="0" yWindow="0" windowWidth="19200" windowHeight="7840" tabRatio="798" xr2:uid="{00000000-000D-0000-FFFF-FFFF00000000}"/>
  </bookViews>
  <sheets>
    <sheet name="Sheet1" sheetId="25" r:id="rId1"/>
  </sheets>
  <calcPr calcId="191029"/>
</workbook>
</file>

<file path=xl/calcChain.xml><?xml version="1.0" encoding="utf-8"?>
<calcChain xmlns="http://schemas.openxmlformats.org/spreadsheetml/2006/main">
  <c r="AL40" i="25" l="1"/>
  <c r="AL39" i="25"/>
  <c r="AL38" i="25"/>
  <c r="AL37" i="25"/>
  <c r="F9" i="25"/>
  <c r="F10" i="25" s="1"/>
  <c r="F11" i="25" s="1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AL36" i="25"/>
  <c r="AL41" i="25" s="1"/>
  <c r="J3" i="25"/>
  <c r="F3" i="25"/>
  <c r="F4" i="25" s="1"/>
  <c r="F5" i="25" s="1"/>
  <c r="F6" i="25" s="1"/>
  <c r="F7" i="25" s="1"/>
  <c r="F8" i="25" s="1"/>
  <c r="B3" i="25"/>
  <c r="B4" i="25" s="1"/>
  <c r="B5" i="25" s="1"/>
  <c r="F2" i="25"/>
  <c r="J2" i="25" s="1"/>
  <c r="N2" i="25" s="1"/>
  <c r="J4" i="25" l="1"/>
  <c r="J5" i="25" s="1"/>
  <c r="J6" i="25" s="1"/>
  <c r="J7" i="25" s="1"/>
  <c r="J8" i="25" s="1"/>
  <c r="J9" i="25" s="1"/>
  <c r="J10" i="25" s="1"/>
  <c r="J11" i="25" s="1"/>
  <c r="J12" i="25" s="1"/>
  <c r="J13" i="25" s="1"/>
  <c r="J14" i="25" s="1"/>
  <c r="J15" i="25" s="1"/>
  <c r="J16" i="25" s="1"/>
  <c r="J17" i="25" s="1"/>
  <c r="J18" i="25" s="1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R2" i="25"/>
  <c r="N3" i="25"/>
  <c r="N4" i="25" l="1"/>
  <c r="N5" i="25" s="1"/>
  <c r="N6" i="25" s="1"/>
  <c r="N7" i="25" s="1"/>
  <c r="N8" i="25" s="1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V2" i="25"/>
  <c r="R3" i="25"/>
  <c r="R4" i="25" l="1"/>
  <c r="R5" i="25" s="1"/>
  <c r="R6" i="25" s="1"/>
  <c r="R7" i="25" s="1"/>
  <c r="R8" i="25" s="1"/>
  <c r="R9" i="25" s="1"/>
  <c r="R10" i="25" s="1"/>
  <c r="R11" i="25" s="1"/>
  <c r="R12" i="25" s="1"/>
  <c r="R13" i="25" s="1"/>
  <c r="R14" i="25" s="1"/>
  <c r="R15" i="25" s="1"/>
  <c r="R16" i="25" s="1"/>
  <c r="R17" i="25" s="1"/>
  <c r="R18" i="25" s="1"/>
  <c r="R19" i="25" s="1"/>
  <c r="R20" i="25" s="1"/>
  <c r="R21" i="25" s="1"/>
  <c r="R22" i="25" s="1"/>
  <c r="R23" i="25" s="1"/>
  <c r="R24" i="25" s="1"/>
  <c r="R25" i="25" s="1"/>
  <c r="R26" i="25" s="1"/>
  <c r="R27" i="25" s="1"/>
  <c r="R28" i="25" s="1"/>
  <c r="R29" i="25" s="1"/>
  <c r="R30" i="25" s="1"/>
  <c r="R31" i="25" s="1"/>
  <c r="R32" i="25" s="1"/>
  <c r="Z2" i="25"/>
  <c r="V3" i="25"/>
  <c r="V4" i="25" l="1"/>
  <c r="V5" i="25" s="1"/>
  <c r="V6" i="25" s="1"/>
  <c r="V7" i="25" s="1"/>
  <c r="V8" i="25" s="1"/>
  <c r="V9" i="25" s="1"/>
  <c r="V10" i="25" s="1"/>
  <c r="V11" i="25" s="1"/>
  <c r="V12" i="25" s="1"/>
  <c r="V13" i="25" s="1"/>
  <c r="V14" i="25" s="1"/>
  <c r="V15" i="25" s="1"/>
  <c r="V16" i="25" s="1"/>
  <c r="V17" i="25" s="1"/>
  <c r="V18" i="25" s="1"/>
  <c r="V19" i="25" s="1"/>
  <c r="V20" i="25" s="1"/>
  <c r="V21" i="25" s="1"/>
  <c r="V22" i="25" s="1"/>
  <c r="V23" i="25" s="1"/>
  <c r="V24" i="25" s="1"/>
  <c r="V25" i="25" s="1"/>
  <c r="V26" i="25" s="1"/>
  <c r="V27" i="25" s="1"/>
  <c r="V28" i="25" s="1"/>
  <c r="V29" i="25" s="1"/>
  <c r="V30" i="25" s="1"/>
  <c r="V31" i="25" s="1"/>
  <c r="V32" i="25" s="1"/>
  <c r="V33" i="25" s="1"/>
  <c r="AD2" i="25"/>
  <c r="Z3" i="25"/>
  <c r="AD3" i="25" l="1"/>
  <c r="AH2" i="25"/>
  <c r="Z4" i="25"/>
  <c r="Z5" i="25" s="1"/>
  <c r="Z6" i="25" s="1"/>
  <c r="Z7" i="25" s="1"/>
  <c r="Z8" i="25" s="1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AH3" i="25" l="1"/>
  <c r="AL2" i="25"/>
  <c r="AD4" i="25"/>
  <c r="AD5" i="25" l="1"/>
  <c r="AD6" i="25" s="1"/>
  <c r="AD7" i="25" s="1"/>
  <c r="AD8" i="25" s="1"/>
  <c r="AD9" i="25" s="1"/>
  <c r="AD10" i="25" s="1"/>
  <c r="AD11" i="25" s="1"/>
  <c r="AD12" i="25" s="1"/>
  <c r="AD13" i="25" s="1"/>
  <c r="AD14" i="25" s="1"/>
  <c r="AD15" i="25" s="1"/>
  <c r="AD16" i="25" s="1"/>
  <c r="AD17" i="25" s="1"/>
  <c r="AD18" i="25" s="1"/>
  <c r="AD19" i="25" s="1"/>
  <c r="AD20" i="25" s="1"/>
  <c r="AD21" i="25" s="1"/>
  <c r="AD22" i="25" s="1"/>
  <c r="AD23" i="25" s="1"/>
  <c r="AD24" i="25" s="1"/>
  <c r="AD25" i="25" s="1"/>
  <c r="AD26" i="25" s="1"/>
  <c r="AD27" i="25" s="1"/>
  <c r="AD28" i="25" s="1"/>
  <c r="AD29" i="25" s="1"/>
  <c r="AD30" i="25" s="1"/>
  <c r="AD31" i="25" s="1"/>
  <c r="AD32" i="25" s="1"/>
  <c r="AD33" i="25" s="1"/>
  <c r="AX36" i="25"/>
  <c r="AP2" i="25"/>
  <c r="AL3" i="25"/>
  <c r="AH4" i="25"/>
  <c r="AH5" i="25" s="1"/>
  <c r="AH6" i="25" s="1"/>
  <c r="AH7" i="25" s="1"/>
  <c r="AH8" i="25" s="1"/>
  <c r="AH9" i="25" s="1"/>
  <c r="AH10" i="25" s="1"/>
  <c r="AH11" i="25" s="1"/>
  <c r="AH12" i="25" s="1"/>
  <c r="AH13" i="25" s="1"/>
  <c r="AH14" i="25" s="1"/>
  <c r="AH15" i="25" s="1"/>
  <c r="AH16" i="25" s="1"/>
  <c r="AH17" i="25" s="1"/>
  <c r="AH18" i="25" s="1"/>
  <c r="AH19" i="25" s="1"/>
  <c r="AH20" i="25" s="1"/>
  <c r="AH21" i="25" s="1"/>
  <c r="AH22" i="25" s="1"/>
  <c r="AH23" i="25" s="1"/>
  <c r="AH24" i="25" s="1"/>
  <c r="AH25" i="25" s="1"/>
  <c r="AH26" i="25" s="1"/>
  <c r="AH27" i="25" s="1"/>
  <c r="AH28" i="25" s="1"/>
  <c r="AH29" i="25" s="1"/>
  <c r="AH30" i="25" s="1"/>
  <c r="AH31" i="25" s="1"/>
  <c r="AH32" i="25" s="1"/>
  <c r="AH33" i="25" s="1"/>
  <c r="AL4" i="25" l="1"/>
  <c r="AL5" i="25" s="1"/>
  <c r="AL6" i="25" s="1"/>
  <c r="AL7" i="25" s="1"/>
  <c r="AL8" i="25" s="1"/>
  <c r="AL9" i="25" s="1"/>
  <c r="AL10" i="25" s="1"/>
  <c r="AL11" i="25" s="1"/>
  <c r="AL12" i="25" s="1"/>
  <c r="AL13" i="25" s="1"/>
  <c r="AL14" i="25" s="1"/>
  <c r="AL15" i="25" s="1"/>
  <c r="AL16" i="25" s="1"/>
  <c r="AL17" i="25" s="1"/>
  <c r="AL18" i="25" s="1"/>
  <c r="AL19" i="25" s="1"/>
  <c r="AL20" i="25" s="1"/>
  <c r="AL21" i="25" s="1"/>
  <c r="AL22" i="25" s="1"/>
  <c r="AL23" i="25" s="1"/>
  <c r="AL24" i="25" s="1"/>
  <c r="AL25" i="25" s="1"/>
  <c r="AL26" i="25" s="1"/>
  <c r="AL27" i="25" s="1"/>
  <c r="AL28" i="25" s="1"/>
  <c r="AL29" i="25" s="1"/>
  <c r="AL30" i="25" s="1"/>
  <c r="AL31" i="25" s="1"/>
  <c r="AL32" i="25" s="1"/>
  <c r="AT2" i="25"/>
  <c r="AP3" i="25"/>
  <c r="AT3" i="25" l="1"/>
  <c r="AX2" i="25"/>
  <c r="AP4" i="25"/>
  <c r="AP5" i="25" s="1"/>
  <c r="AP6" i="25" s="1"/>
  <c r="AP7" i="25" s="1"/>
  <c r="AP8" i="25" s="1"/>
  <c r="AP9" i="25" s="1"/>
  <c r="AP10" i="25" s="1"/>
  <c r="AP11" i="25" s="1"/>
  <c r="AP12" i="25" s="1"/>
  <c r="AP13" i="25" s="1"/>
  <c r="AP14" i="25" s="1"/>
  <c r="AP15" i="25" s="1"/>
  <c r="AP16" i="25" s="1"/>
  <c r="AP17" i="25" s="1"/>
  <c r="AP18" i="25" s="1"/>
  <c r="AP19" i="25" s="1"/>
  <c r="AP20" i="25" s="1"/>
  <c r="AP21" i="25" s="1"/>
  <c r="AP22" i="25" s="1"/>
  <c r="AP23" i="25" s="1"/>
  <c r="AP24" i="25" s="1"/>
  <c r="AP25" i="25" s="1"/>
  <c r="AP26" i="25" s="1"/>
  <c r="AP27" i="25" s="1"/>
  <c r="AP28" i="25" s="1"/>
  <c r="AP29" i="25" s="1"/>
  <c r="AP30" i="25" s="1"/>
  <c r="AP31" i="25" s="1"/>
  <c r="AP32" i="25" s="1"/>
  <c r="AP33" i="25" s="1"/>
  <c r="BB2" i="25" l="1"/>
  <c r="AX3" i="25"/>
  <c r="AT4" i="25"/>
  <c r="AT5" i="25" s="1"/>
  <c r="AT6" i="25" s="1"/>
  <c r="AT7" i="25" s="1"/>
  <c r="AT8" i="25" s="1"/>
  <c r="AT9" i="25" s="1"/>
  <c r="AT10" i="25" s="1"/>
  <c r="AT11" i="25" s="1"/>
  <c r="AT12" i="25" s="1"/>
  <c r="AT13" i="25" s="1"/>
  <c r="AT14" i="25" s="1"/>
  <c r="AT15" i="25" s="1"/>
  <c r="AT16" i="25" s="1"/>
  <c r="AT17" i="25" s="1"/>
  <c r="AT18" i="25" s="1"/>
  <c r="AT19" i="25" s="1"/>
  <c r="AT20" i="25" s="1"/>
  <c r="AT21" i="25" s="1"/>
  <c r="AT22" i="25" s="1"/>
  <c r="AT23" i="25" s="1"/>
  <c r="AT24" i="25" s="1"/>
  <c r="AT25" i="25" s="1"/>
  <c r="AT26" i="25" s="1"/>
  <c r="AT27" i="25" s="1"/>
  <c r="AT28" i="25" s="1"/>
  <c r="AT29" i="25" s="1"/>
  <c r="AT30" i="25" s="1"/>
  <c r="AT31" i="25" s="1"/>
  <c r="AT32" i="25" s="1"/>
  <c r="AX4" i="25" l="1"/>
  <c r="AX5" i="25" s="1"/>
  <c r="AX6" i="25" s="1"/>
  <c r="AX7" i="25" s="1"/>
  <c r="AX8" i="25" s="1"/>
  <c r="AX9" i="25" s="1"/>
  <c r="AX10" i="25" s="1"/>
  <c r="AX11" i="25" s="1"/>
  <c r="AX12" i="25" s="1"/>
  <c r="AX13" i="25" s="1"/>
  <c r="AX14" i="25" s="1"/>
  <c r="AX15" i="25" s="1"/>
  <c r="AX16" i="25" s="1"/>
  <c r="AX17" i="25" s="1"/>
  <c r="AX18" i="25" s="1"/>
  <c r="AX19" i="25" s="1"/>
  <c r="AX20" i="25" s="1"/>
  <c r="AX21" i="25" s="1"/>
  <c r="AX22" i="25" s="1"/>
  <c r="AX23" i="25" s="1"/>
  <c r="AX24" i="25" s="1"/>
  <c r="AX25" i="25" s="1"/>
  <c r="AX26" i="25" s="1"/>
  <c r="AX27" i="25" s="1"/>
  <c r="AX28" i="25" s="1"/>
  <c r="AX29" i="25" s="1"/>
  <c r="AX30" i="25" s="1"/>
  <c r="AX31" i="25" s="1"/>
  <c r="AX32" i="25" s="1"/>
  <c r="AX33" i="25" s="1"/>
  <c r="AX37" i="25"/>
  <c r="BF2" i="25"/>
  <c r="BF3" i="25" s="1"/>
  <c r="BF4" i="25" s="1"/>
  <c r="BF5" i="25" s="1"/>
  <c r="BF6" i="25" s="1"/>
  <c r="BF7" i="25" s="1"/>
  <c r="BF8" i="25" s="1"/>
  <c r="BF9" i="25" s="1"/>
  <c r="BF10" i="25" s="1"/>
  <c r="BF11" i="25" s="1"/>
  <c r="BF12" i="25" s="1"/>
  <c r="BF13" i="25" s="1"/>
  <c r="BF14" i="25" s="1"/>
  <c r="BF15" i="25" s="1"/>
  <c r="BF16" i="25" s="1"/>
  <c r="BF17" i="25" s="1"/>
  <c r="BF18" i="25" s="1"/>
  <c r="BF19" i="25" s="1"/>
  <c r="BF20" i="25" s="1"/>
  <c r="BF21" i="25" s="1"/>
  <c r="BF22" i="25" s="1"/>
  <c r="BF23" i="25" s="1"/>
  <c r="BF24" i="25" s="1"/>
  <c r="BF25" i="25" s="1"/>
  <c r="BF26" i="25" s="1"/>
  <c r="BF27" i="25" s="1"/>
  <c r="BF28" i="25" s="1"/>
  <c r="BF29" i="25" s="1"/>
  <c r="BF30" i="25" s="1"/>
  <c r="BB3" i="25"/>
  <c r="BB4" i="25" s="1"/>
  <c r="BB5" i="25" s="1"/>
  <c r="BB6" i="25" s="1"/>
  <c r="BB7" i="25" s="1"/>
  <c r="BB8" i="25" s="1"/>
  <c r="BB9" i="25" s="1"/>
  <c r="BB10" i="25" s="1"/>
  <c r="BB11" i="25" s="1"/>
  <c r="BB12" i="25" s="1"/>
  <c r="BB13" i="25" s="1"/>
  <c r="BB14" i="25" s="1"/>
  <c r="BB15" i="25" s="1"/>
  <c r="BB16" i="25" s="1"/>
  <c r="BB17" i="25" s="1"/>
  <c r="BB18" i="25" s="1"/>
  <c r="BB19" i="25" s="1"/>
  <c r="BB20" i="25" s="1"/>
  <c r="BB21" i="25" s="1"/>
  <c r="BB22" i="25" s="1"/>
  <c r="BB23" i="25" s="1"/>
  <c r="BB24" i="25" s="1"/>
  <c r="BB25" i="25" s="1"/>
  <c r="BB26" i="25" s="1"/>
  <c r="BB27" i="25" s="1"/>
  <c r="BB28" i="25" s="1"/>
  <c r="BB29" i="25" s="1"/>
  <c r="BB30" i="25" s="1"/>
  <c r="BB31" i="25" s="1"/>
  <c r="BB32" i="25" s="1"/>
  <c r="BB33" i="25" s="1"/>
  <c r="B39" i="25" l="1"/>
  <c r="F39" i="25" s="1"/>
  <c r="BB36" i="25" s="1"/>
  <c r="B38" i="25"/>
  <c r="F38" i="25" s="1"/>
  <c r="B37" i="25"/>
  <c r="F37" i="25" s="1"/>
  <c r="B36" i="25"/>
  <c r="B40" i="25"/>
  <c r="F40" i="25" s="1"/>
  <c r="BB37" i="25"/>
  <c r="J39" i="25"/>
  <c r="N39" i="25" s="1"/>
  <c r="J40" i="25"/>
  <c r="N40" i="25" s="1"/>
  <c r="J37" i="25"/>
  <c r="N37" i="25" s="1"/>
  <c r="J38" i="25"/>
  <c r="N38" i="25" s="1"/>
  <c r="J36" i="25"/>
  <c r="B41" i="25" l="1"/>
  <c r="B42" i="25" s="1"/>
  <c r="F36" i="25"/>
  <c r="F41" i="25" s="1"/>
  <c r="F42" i="25" s="1"/>
  <c r="J41" i="25"/>
  <c r="J42" i="25" s="1"/>
  <c r="N36" i="25"/>
  <c r="N41" i="25" s="1"/>
  <c r="N42" i="25" s="1"/>
</calcChain>
</file>

<file path=xl/sharedStrings.xml><?xml version="1.0" encoding="utf-8"?>
<sst xmlns="http://schemas.openxmlformats.org/spreadsheetml/2006/main" count="1423" uniqueCount="25">
  <si>
    <t>USM</t>
  </si>
  <si>
    <t>hours</t>
  </si>
  <si>
    <t>M</t>
  </si>
  <si>
    <t>.</t>
  </si>
  <si>
    <t>s</t>
  </si>
  <si>
    <t>rad / PSS</t>
  </si>
  <si>
    <t>Vacuum conditionning</t>
  </si>
  <si>
    <t>C</t>
  </si>
  <si>
    <t>shifts</t>
  </si>
  <si>
    <t>R</t>
  </si>
  <si>
    <t>days</t>
  </si>
  <si>
    <t>Shutdown</t>
  </si>
  <si>
    <r>
      <rPr>
        <b/>
        <sz val="9"/>
        <rFont val="Arial"/>
        <family val="2"/>
      </rPr>
      <t>M</t>
    </r>
    <r>
      <rPr>
        <sz val="9"/>
        <rFont val="Arial"/>
        <family val="2"/>
      </rPr>
      <t>achine dedicated time</t>
    </r>
  </si>
  <si>
    <t>Run1:</t>
  </si>
  <si>
    <t>Run2:</t>
  </si>
  <si>
    <t>Run3:</t>
  </si>
  <si>
    <t>Run4:</t>
  </si>
  <si>
    <t>Total</t>
  </si>
  <si>
    <t>Days</t>
  </si>
  <si>
    <t>Hours</t>
  </si>
  <si>
    <t>From 01 Mar to 28 Feb 2027:</t>
  </si>
  <si>
    <t>From 01 Jan to 31 Dec 2026:</t>
  </si>
  <si>
    <t>Run5:</t>
  </si>
  <si>
    <t>2026/1</t>
  </si>
  <si>
    <t>2026/2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</si>
</sst>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ddd\ dd"/>
    <numFmt numFmtId="166" formatCode="[$-409]d\-mmm;@"/>
  </numFmts>
  <fonts count="8" x14ac:knownFonts="1"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sz val="9"/>
      <name val="Arial"/>
      <family val="2"/>
    </font>
    <font>
      <i/>
      <sz val="8"/>
      <name val="Times New Roman"/>
      <family val="1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166" fontId="0" fillId="0" borderId="0"/>
    <xf numFmtId="9" fontId="3" fillId="0" borderId="0" applyFont="0" applyFill="0" applyBorder="0" applyAlignment="0" applyProtection="0"/>
  </cellStyleXfs>
  <cellXfs count="122">
    <xf numFmtId="166" fontId="0" fillId="0" borderId="0" xfId="0"/>
    <xf numFmtId="164" fontId="1" fillId="0" borderId="0" xfId="0" applyNumberFormat="1" applyFont="1" applyAlignment="1"/>
    <xf numFmtId="166" fontId="2" fillId="0" borderId="0" xfId="0" applyFont="1"/>
    <xf numFmtId="166" fontId="2" fillId="0" borderId="0" xfId="0" applyFont="1" applyBorder="1"/>
    <xf numFmtId="165" fontId="2" fillId="0" borderId="0" xfId="0" applyNumberFormat="1" applyFont="1" applyBorder="1"/>
    <xf numFmtId="1" fontId="2" fillId="0" borderId="0" xfId="0" applyNumberFormat="1" applyFont="1" applyBorder="1"/>
    <xf numFmtId="1" fontId="2" fillId="0" borderId="0" xfId="0" applyNumberFormat="1" applyFont="1"/>
    <xf numFmtId="165" fontId="2" fillId="0" borderId="1" xfId="0" applyNumberFormat="1" applyFont="1" applyBorder="1"/>
    <xf numFmtId="166" fontId="2" fillId="0" borderId="2" xfId="0" applyFont="1" applyBorder="1"/>
    <xf numFmtId="1" fontId="2" fillId="0" borderId="0" xfId="0" applyNumberFormat="1" applyFont="1" applyFill="1" applyBorder="1"/>
    <xf numFmtId="165" fontId="2" fillId="0" borderId="0" xfId="0" applyNumberFormat="1" applyFont="1" applyFill="1" applyBorder="1"/>
    <xf numFmtId="165" fontId="2" fillId="0" borderId="3" xfId="0" applyNumberFormat="1" applyFont="1" applyFill="1" applyBorder="1"/>
    <xf numFmtId="165" fontId="2" fillId="0" borderId="4" xfId="0" applyNumberFormat="1" applyFont="1" applyFill="1" applyBorder="1"/>
    <xf numFmtId="166" fontId="2" fillId="0" borderId="0" xfId="0" applyFont="1" applyFill="1"/>
    <xf numFmtId="166" fontId="2" fillId="0" borderId="5" xfId="0" applyFont="1" applyFill="1" applyBorder="1" applyAlignment="1">
      <alignment horizontal="center"/>
    </xf>
    <xf numFmtId="166" fontId="2" fillId="0" borderId="6" xfId="0" applyFont="1" applyFill="1" applyBorder="1" applyAlignment="1">
      <alignment horizontal="center"/>
    </xf>
    <xf numFmtId="166" fontId="2" fillId="0" borderId="7" xfId="0" applyFont="1" applyFill="1" applyBorder="1" applyAlignment="1">
      <alignment horizontal="center"/>
    </xf>
    <xf numFmtId="166" fontId="2" fillId="0" borderId="8" xfId="0" applyFont="1" applyFill="1" applyBorder="1" applyAlignment="1">
      <alignment horizontal="center"/>
    </xf>
    <xf numFmtId="166" fontId="2" fillId="0" borderId="9" xfId="0" applyFont="1" applyFill="1" applyBorder="1" applyAlignment="1">
      <alignment horizontal="center"/>
    </xf>
    <xf numFmtId="166" fontId="2" fillId="0" borderId="10" xfId="0" applyFont="1" applyBorder="1"/>
    <xf numFmtId="166" fontId="2" fillId="2" borderId="5" xfId="0" applyFont="1" applyFill="1" applyBorder="1" applyAlignment="1">
      <alignment horizontal="center"/>
    </xf>
    <xf numFmtId="166" fontId="2" fillId="2" borderId="0" xfId="0" applyFont="1" applyFill="1" applyBorder="1" applyAlignment="1">
      <alignment horizontal="center"/>
    </xf>
    <xf numFmtId="166" fontId="2" fillId="2" borderId="6" xfId="0" applyFont="1" applyFill="1" applyBorder="1" applyAlignment="1">
      <alignment horizontal="center"/>
    </xf>
    <xf numFmtId="166" fontId="2" fillId="2" borderId="7" xfId="0" applyFont="1" applyFill="1" applyBorder="1" applyAlignment="1">
      <alignment horizontal="center"/>
    </xf>
    <xf numFmtId="166" fontId="2" fillId="2" borderId="8" xfId="0" applyFont="1" applyFill="1" applyBorder="1" applyAlignment="1">
      <alignment horizontal="center"/>
    </xf>
    <xf numFmtId="166" fontId="2" fillId="2" borderId="9" xfId="0" applyFont="1" applyFill="1" applyBorder="1" applyAlignment="1">
      <alignment horizontal="center"/>
    </xf>
    <xf numFmtId="165" fontId="2" fillId="0" borderId="1" xfId="0" applyNumberFormat="1" applyFont="1" applyFill="1" applyBorder="1"/>
    <xf numFmtId="165" fontId="2" fillId="0" borderId="5" xfId="0" applyNumberFormat="1" applyFont="1" applyFill="1" applyBorder="1"/>
    <xf numFmtId="165" fontId="2" fillId="0" borderId="11" xfId="0" applyNumberFormat="1" applyFont="1" applyFill="1" applyBorder="1"/>
    <xf numFmtId="165" fontId="2" fillId="0" borderId="6" xfId="0" applyNumberFormat="1" applyFont="1" applyFill="1" applyBorder="1"/>
    <xf numFmtId="165" fontId="2" fillId="3" borderId="3" xfId="0" applyNumberFormat="1" applyFont="1" applyFill="1" applyBorder="1"/>
    <xf numFmtId="166" fontId="2" fillId="0" borderId="0" xfId="0" applyNumberFormat="1" applyFont="1" applyFill="1" applyBorder="1"/>
    <xf numFmtId="166" fontId="2" fillId="4" borderId="5" xfId="0" applyFont="1" applyFill="1" applyBorder="1" applyAlignment="1">
      <alignment horizontal="center"/>
    </xf>
    <xf numFmtId="166" fontId="2" fillId="4" borderId="0" xfId="0" applyFont="1" applyFill="1" applyBorder="1" applyAlignment="1">
      <alignment horizontal="center"/>
    </xf>
    <xf numFmtId="166" fontId="2" fillId="4" borderId="6" xfId="0" applyFont="1" applyFill="1" applyBorder="1" applyAlignment="1">
      <alignment horizontal="center"/>
    </xf>
    <xf numFmtId="166" fontId="2" fillId="4" borderId="12" xfId="0" applyFont="1" applyFill="1" applyBorder="1" applyAlignment="1">
      <alignment horizontal="center"/>
    </xf>
    <xf numFmtId="166" fontId="2" fillId="4" borderId="13" xfId="0" applyFont="1" applyFill="1" applyBorder="1" applyAlignment="1">
      <alignment horizontal="center"/>
    </xf>
    <xf numFmtId="166" fontId="2" fillId="4" borderId="14" xfId="0" applyFont="1" applyFill="1" applyBorder="1" applyAlignment="1">
      <alignment horizontal="center"/>
    </xf>
    <xf numFmtId="166" fontId="2" fillId="5" borderId="5" xfId="0" applyFont="1" applyFill="1" applyBorder="1" applyAlignment="1">
      <alignment horizontal="center"/>
    </xf>
    <xf numFmtId="166" fontId="2" fillId="5" borderId="0" xfId="0" applyFont="1" applyFill="1" applyBorder="1" applyAlignment="1">
      <alignment horizontal="center"/>
    </xf>
    <xf numFmtId="166" fontId="2" fillId="5" borderId="6" xfId="0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2" fillId="7" borderId="0" xfId="0" applyNumberFormat="1" applyFont="1" applyFill="1" applyBorder="1" applyAlignment="1">
      <alignment horizontal="center"/>
    </xf>
    <xf numFmtId="166" fontId="2" fillId="0" borderId="0" xfId="0" applyFont="1" applyFill="1" applyBorder="1"/>
    <xf numFmtId="166" fontId="5" fillId="0" borderId="0" xfId="0" applyFont="1"/>
    <xf numFmtId="1" fontId="6" fillId="0" borderId="0" xfId="0" applyNumberFormat="1" applyFont="1" applyBorder="1"/>
    <xf numFmtId="166" fontId="2" fillId="0" borderId="0" xfId="0" applyNumberFormat="1" applyFont="1" applyBorder="1"/>
    <xf numFmtId="165" fontId="2" fillId="0" borderId="7" xfId="0" applyNumberFormat="1" applyFont="1" applyFill="1" applyBorder="1"/>
    <xf numFmtId="166" fontId="2" fillId="4" borderId="7" xfId="0" applyFont="1" applyFill="1" applyBorder="1" applyAlignment="1">
      <alignment horizontal="center"/>
    </xf>
    <xf numFmtId="166" fontId="2" fillId="4" borderId="8" xfId="0" applyFont="1" applyFill="1" applyBorder="1" applyAlignment="1">
      <alignment horizontal="center"/>
    </xf>
    <xf numFmtId="166" fontId="2" fillId="4" borderId="9" xfId="0" applyFont="1" applyFill="1" applyBorder="1" applyAlignment="1">
      <alignment horizontal="center"/>
    </xf>
    <xf numFmtId="166" fontId="2" fillId="4" borderId="1" xfId="0" applyFont="1" applyFill="1" applyBorder="1" applyAlignment="1">
      <alignment horizontal="center"/>
    </xf>
    <xf numFmtId="166" fontId="2" fillId="4" borderId="10" xfId="0" applyFont="1" applyFill="1" applyBorder="1" applyAlignment="1">
      <alignment horizontal="center"/>
    </xf>
    <xf numFmtId="165" fontId="2" fillId="3" borderId="4" xfId="0" applyNumberFormat="1" applyFont="1" applyFill="1" applyBorder="1"/>
    <xf numFmtId="166" fontId="2" fillId="0" borderId="10" xfId="0" applyFont="1" applyFill="1" applyBorder="1" applyAlignment="1">
      <alignment horizontal="center"/>
    </xf>
    <xf numFmtId="166" fontId="2" fillId="0" borderId="2" xfId="0" applyFont="1" applyFill="1" applyBorder="1" applyAlignment="1">
      <alignment horizontal="center"/>
    </xf>
    <xf numFmtId="165" fontId="2" fillId="8" borderId="3" xfId="0" applyNumberFormat="1" applyFont="1" applyFill="1" applyBorder="1"/>
    <xf numFmtId="166" fontId="2" fillId="9" borderId="5" xfId="0" applyFont="1" applyFill="1" applyBorder="1" applyAlignment="1">
      <alignment horizontal="center"/>
    </xf>
    <xf numFmtId="166" fontId="2" fillId="9" borderId="0" xfId="0" applyFont="1" applyFill="1" applyBorder="1" applyAlignment="1">
      <alignment horizontal="center"/>
    </xf>
    <xf numFmtId="166" fontId="2" fillId="9" borderId="6" xfId="0" applyFont="1" applyFill="1" applyBorder="1" applyAlignment="1">
      <alignment horizontal="center"/>
    </xf>
    <xf numFmtId="166" fontId="2" fillId="9" borderId="7" xfId="0" applyFont="1" applyFill="1" applyBorder="1" applyAlignment="1">
      <alignment horizontal="center"/>
    </xf>
    <xf numFmtId="166" fontId="2" fillId="9" borderId="8" xfId="0" applyFont="1" applyFill="1" applyBorder="1" applyAlignment="1">
      <alignment horizontal="center"/>
    </xf>
    <xf numFmtId="166" fontId="2" fillId="9" borderId="9" xfId="0" applyFont="1" applyFill="1" applyBorder="1" applyAlignment="1">
      <alignment horizontal="center"/>
    </xf>
    <xf numFmtId="165" fontId="2" fillId="10" borderId="3" xfId="0" applyNumberFormat="1" applyFont="1" applyFill="1" applyBorder="1"/>
    <xf numFmtId="165" fontId="2" fillId="10" borderId="5" xfId="0" applyNumberFormat="1" applyFont="1" applyFill="1" applyBorder="1"/>
    <xf numFmtId="165" fontId="2" fillId="10" borderId="11" xfId="0" applyNumberFormat="1" applyFont="1" applyFill="1" applyBorder="1"/>
    <xf numFmtId="165" fontId="3" fillId="0" borderId="0" xfId="0" applyNumberFormat="1" applyFont="1" applyBorder="1" applyAlignment="1">
      <alignment horizontal="right"/>
    </xf>
    <xf numFmtId="166" fontId="2" fillId="0" borderId="8" xfId="0" applyFont="1" applyBorder="1"/>
    <xf numFmtId="166" fontId="1" fillId="0" borderId="1" xfId="0" applyFont="1" applyFill="1" applyBorder="1"/>
    <xf numFmtId="166" fontId="2" fillId="0" borderId="2" xfId="0" applyFont="1" applyFill="1" applyBorder="1"/>
    <xf numFmtId="166" fontId="2" fillId="0" borderId="10" xfId="0" applyFont="1" applyFill="1" applyBorder="1"/>
    <xf numFmtId="1" fontId="2" fillId="0" borderId="5" xfId="0" applyNumberFormat="1" applyFont="1" applyFill="1" applyBorder="1"/>
    <xf numFmtId="166" fontId="3" fillId="0" borderId="0" xfId="0" applyFont="1" applyBorder="1"/>
    <xf numFmtId="166" fontId="0" fillId="0" borderId="0" xfId="0" applyBorder="1"/>
    <xf numFmtId="166" fontId="2" fillId="0" borderId="6" xfId="0" applyFont="1" applyBorder="1"/>
    <xf numFmtId="1" fontId="6" fillId="0" borderId="5" xfId="0" applyNumberFormat="1" applyFont="1" applyFill="1" applyBorder="1"/>
    <xf numFmtId="166" fontId="6" fillId="0" borderId="7" xfId="0" applyNumberFormat="1" applyFont="1" applyFill="1" applyBorder="1"/>
    <xf numFmtId="1" fontId="6" fillId="0" borderId="8" xfId="0" applyNumberFormat="1" applyFont="1" applyBorder="1" applyAlignment="1"/>
    <xf numFmtId="1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/>
    <xf numFmtId="166" fontId="6" fillId="0" borderId="8" xfId="0" applyFont="1" applyBorder="1"/>
    <xf numFmtId="166" fontId="2" fillId="0" borderId="9" xfId="0" applyFont="1" applyBorder="1"/>
    <xf numFmtId="1" fontId="4" fillId="0" borderId="1" xfId="0" applyNumberFormat="1" applyFont="1" applyFill="1" applyBorder="1"/>
    <xf numFmtId="165" fontId="2" fillId="0" borderId="2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/>
    <xf numFmtId="165" fontId="2" fillId="0" borderId="6" xfId="0" applyNumberFormat="1" applyFont="1" applyBorder="1"/>
    <xf numFmtId="1" fontId="2" fillId="0" borderId="8" xfId="0" applyNumberFormat="1" applyFont="1" applyFill="1" applyBorder="1"/>
    <xf numFmtId="1" fontId="2" fillId="0" borderId="9" xfId="0" applyNumberFormat="1" applyFont="1" applyBorder="1"/>
    <xf numFmtId="1" fontId="4" fillId="0" borderId="10" xfId="0" applyNumberFormat="1" applyFont="1" applyFill="1" applyBorder="1"/>
    <xf numFmtId="166" fontId="2" fillId="0" borderId="5" xfId="0" applyFont="1" applyBorder="1"/>
    <xf numFmtId="9" fontId="2" fillId="0" borderId="6" xfId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49" fontId="1" fillId="0" borderId="8" xfId="0" applyNumberFormat="1" applyFont="1" applyFill="1" applyBorder="1" applyAlignment="1">
      <alignment horizontal="right"/>
    </xf>
    <xf numFmtId="9" fontId="2" fillId="0" borderId="9" xfId="1" applyFont="1" applyBorder="1"/>
    <xf numFmtId="166" fontId="2" fillId="0" borderId="0" xfId="0" applyFont="1" applyFill="1" applyBorder="1" applyAlignment="1">
      <alignment horizontal="center"/>
    </xf>
    <xf numFmtId="1" fontId="1" fillId="0" borderId="8" xfId="0" applyNumberFormat="1" applyFont="1" applyFill="1" applyBorder="1"/>
    <xf numFmtId="1" fontId="1" fillId="0" borderId="5" xfId="0" applyNumberFormat="1" applyFont="1" applyFill="1" applyBorder="1"/>
    <xf numFmtId="1" fontId="2" fillId="11" borderId="0" xfId="0" applyNumberFormat="1" applyFont="1" applyFill="1" applyBorder="1"/>
    <xf numFmtId="166" fontId="3" fillId="11" borderId="0" xfId="0" applyFont="1" applyFill="1" applyBorder="1"/>
    <xf numFmtId="166" fontId="2" fillId="11" borderId="0" xfId="0" applyFont="1" applyFill="1" applyBorder="1"/>
    <xf numFmtId="166" fontId="2" fillId="11" borderId="6" xfId="0" applyFont="1" applyFill="1" applyBorder="1"/>
    <xf numFmtId="166" fontId="2" fillId="11" borderId="13" xfId="0" applyFont="1" applyFill="1" applyBorder="1" applyAlignment="1">
      <alignment horizontal="center"/>
    </xf>
    <xf numFmtId="166" fontId="2" fillId="11" borderId="14" xfId="0" applyFont="1" applyFill="1" applyBorder="1" applyAlignment="1">
      <alignment horizontal="center"/>
    </xf>
    <xf numFmtId="166" fontId="2" fillId="11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1" fillId="12" borderId="14" xfId="0" applyNumberFormat="1" applyFont="1" applyFill="1" applyBorder="1" applyAlignment="1">
      <alignment horizontal="center"/>
    </xf>
    <xf numFmtId="164" fontId="1" fillId="12" borderId="12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1" fillId="12" borderId="15" xfId="0" applyNumberFormat="1" applyFont="1" applyFill="1" applyBorder="1" applyAlignment="1">
      <alignment horizontal="center"/>
    </xf>
    <xf numFmtId="164" fontId="1" fillId="12" borderId="13" xfId="0" applyNumberFormat="1" applyFont="1" applyFill="1" applyBorder="1" applyAlignment="1">
      <alignment horizontal="center"/>
    </xf>
    <xf numFmtId="164" fontId="1" fillId="12" borderId="16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3C95-30D7-4ADC-8FF7-C6BD70E07737}">
  <sheetPr>
    <pageSetUpPr fitToPage="1"/>
  </sheetPr>
  <dimension ref="B1:BI45"/>
  <sheetViews>
    <sheetView tabSelected="1" workbookViewId="0">
      <selection activeCell="M3" sqref="M3:M4"/>
    </sheetView>
  </sheetViews>
  <sheetFormatPr defaultColWidth="18.54296875" defaultRowHeight="11.5" x14ac:dyDescent="0.25"/>
  <cols>
    <col min="1" max="1" width="5.7265625" style="2" customWidth="1"/>
    <col min="2" max="2" width="6.26953125" style="10" customWidth="1"/>
    <col min="3" max="5" width="1.81640625" style="3" customWidth="1"/>
    <col min="6" max="6" width="6.26953125" style="10" customWidth="1"/>
    <col min="7" max="9" width="1.81640625" style="3" customWidth="1"/>
    <col min="10" max="10" width="6.26953125" style="10" customWidth="1"/>
    <col min="11" max="13" width="1.81640625" style="3" customWidth="1"/>
    <col min="14" max="14" width="6.26953125" style="4" customWidth="1"/>
    <col min="15" max="17" width="1.81640625" style="3" customWidth="1"/>
    <col min="18" max="18" width="6.26953125" style="4" customWidth="1"/>
    <col min="19" max="21" width="1.81640625" style="3" customWidth="1"/>
    <col min="22" max="22" width="6.26953125" style="10" customWidth="1"/>
    <col min="23" max="25" width="1.81640625" style="3" customWidth="1"/>
    <col min="26" max="26" width="6.26953125" style="10" customWidth="1"/>
    <col min="27" max="29" width="1.81640625" style="3" customWidth="1"/>
    <col min="30" max="30" width="6.26953125" style="4" customWidth="1"/>
    <col min="31" max="33" width="1.81640625" style="3" customWidth="1"/>
    <col min="34" max="34" width="6.26953125" style="10" customWidth="1"/>
    <col min="35" max="37" width="1.81640625" style="3" customWidth="1"/>
    <col min="38" max="38" width="6.26953125" style="4" customWidth="1"/>
    <col min="39" max="41" width="1.81640625" style="3" customWidth="1"/>
    <col min="42" max="42" width="6.26953125" style="4" customWidth="1"/>
    <col min="43" max="45" width="1.81640625" style="3" customWidth="1"/>
    <col min="46" max="46" width="6.26953125" style="10" customWidth="1"/>
    <col min="47" max="49" width="1.81640625" style="3" customWidth="1"/>
    <col min="50" max="50" width="6.26953125" style="10" customWidth="1"/>
    <col min="51" max="53" width="1.81640625" style="3" customWidth="1"/>
    <col min="54" max="54" width="6.26953125" style="10" customWidth="1"/>
    <col min="55" max="57" width="1.81640625" style="3" customWidth="1"/>
    <col min="58" max="58" width="6.26953125" style="13" customWidth="1"/>
    <col min="59" max="61" width="1.81640625" style="2" customWidth="1"/>
    <col min="62" max="16384" width="18.54296875" style="2"/>
  </cols>
  <sheetData>
    <row r="1" spans="2:61" ht="12" thickBot="1" x14ac:dyDescent="0.3">
      <c r="B1" s="2"/>
      <c r="C1" s="2"/>
      <c r="D1" s="2"/>
      <c r="E1" s="2"/>
      <c r="F1" s="4"/>
      <c r="J1" s="4"/>
      <c r="N1" s="10"/>
      <c r="R1" s="10"/>
      <c r="V1" s="4"/>
      <c r="AH1" s="4"/>
      <c r="AL1" s="10"/>
      <c r="AP1" s="10"/>
      <c r="AT1" s="4"/>
      <c r="AX1" s="2"/>
      <c r="AY1" s="2"/>
      <c r="AZ1" s="2"/>
      <c r="BA1" s="2"/>
      <c r="BB1" s="4"/>
      <c r="BF1" s="2"/>
    </row>
    <row r="2" spans="2:61" s="1" customFormat="1" ht="12" thickBot="1" x14ac:dyDescent="0.3">
      <c r="B2" s="119">
        <v>45992</v>
      </c>
      <c r="C2" s="112"/>
      <c r="D2" s="112"/>
      <c r="E2" s="113"/>
      <c r="F2" s="120">
        <f>B2+31</f>
        <v>46023</v>
      </c>
      <c r="G2" s="112"/>
      <c r="H2" s="112"/>
      <c r="I2" s="121"/>
      <c r="J2" s="119">
        <f>F2+31</f>
        <v>46054</v>
      </c>
      <c r="K2" s="112"/>
      <c r="L2" s="112"/>
      <c r="M2" s="113"/>
      <c r="N2" s="117">
        <f>J2+28</f>
        <v>46082</v>
      </c>
      <c r="O2" s="110"/>
      <c r="P2" s="110"/>
      <c r="Q2" s="118"/>
      <c r="R2" s="116">
        <f>N2+31</f>
        <v>46113</v>
      </c>
      <c r="S2" s="110"/>
      <c r="T2" s="110"/>
      <c r="U2" s="111"/>
      <c r="V2" s="117">
        <f>R2+30</f>
        <v>46143</v>
      </c>
      <c r="W2" s="110"/>
      <c r="X2" s="110"/>
      <c r="Y2" s="118"/>
      <c r="Z2" s="116">
        <f>V2+31</f>
        <v>46174</v>
      </c>
      <c r="AA2" s="110"/>
      <c r="AB2" s="110"/>
      <c r="AC2" s="111"/>
      <c r="AD2" s="117">
        <f>Z2+30</f>
        <v>46204</v>
      </c>
      <c r="AE2" s="110"/>
      <c r="AF2" s="110"/>
      <c r="AG2" s="118"/>
      <c r="AH2" s="116">
        <f>AD2+31</f>
        <v>46235</v>
      </c>
      <c r="AI2" s="110"/>
      <c r="AJ2" s="110"/>
      <c r="AK2" s="111"/>
      <c r="AL2" s="117">
        <f>AH2+31</f>
        <v>46266</v>
      </c>
      <c r="AM2" s="110"/>
      <c r="AN2" s="110"/>
      <c r="AO2" s="118"/>
      <c r="AP2" s="116">
        <f>AL2+30</f>
        <v>46296</v>
      </c>
      <c r="AQ2" s="110"/>
      <c r="AR2" s="110"/>
      <c r="AS2" s="111"/>
      <c r="AT2" s="117">
        <f>AP2+31</f>
        <v>46327</v>
      </c>
      <c r="AU2" s="110"/>
      <c r="AV2" s="110"/>
      <c r="AW2" s="118"/>
      <c r="AX2" s="116">
        <f>AT2+30</f>
        <v>46357</v>
      </c>
      <c r="AY2" s="110"/>
      <c r="AZ2" s="110"/>
      <c r="BA2" s="111"/>
      <c r="BB2" s="117">
        <f>AX2+31</f>
        <v>46388</v>
      </c>
      <c r="BC2" s="110"/>
      <c r="BD2" s="110"/>
      <c r="BE2" s="118"/>
      <c r="BF2" s="116">
        <f>BB2+31</f>
        <v>46419</v>
      </c>
      <c r="BG2" s="110"/>
      <c r="BH2" s="110"/>
      <c r="BI2" s="111"/>
    </row>
    <row r="3" spans="2:61" ht="12" thickBot="1" x14ac:dyDescent="0.3">
      <c r="B3" s="28">
        <f>B2</f>
        <v>45992</v>
      </c>
      <c r="C3" s="36" t="s">
        <v>2</v>
      </c>
      <c r="D3" s="37" t="s">
        <v>2</v>
      </c>
      <c r="E3" s="35" t="s">
        <v>2</v>
      </c>
      <c r="F3" s="28">
        <f>F2</f>
        <v>46023</v>
      </c>
      <c r="G3" s="14" t="s">
        <v>4</v>
      </c>
      <c r="H3" s="98" t="s">
        <v>4</v>
      </c>
      <c r="I3" s="15" t="s">
        <v>4</v>
      </c>
      <c r="J3" s="28">
        <f>J2</f>
        <v>46054</v>
      </c>
      <c r="K3" s="20" t="s">
        <v>3</v>
      </c>
      <c r="L3" s="21" t="s">
        <v>3</v>
      </c>
      <c r="M3" s="22" t="s">
        <v>3</v>
      </c>
      <c r="N3" s="28">
        <f>N2</f>
        <v>46082</v>
      </c>
      <c r="O3" s="20" t="s">
        <v>3</v>
      </c>
      <c r="P3" s="21" t="s">
        <v>3</v>
      </c>
      <c r="Q3" s="22" t="s">
        <v>3</v>
      </c>
      <c r="R3" s="28">
        <f>R2</f>
        <v>46113</v>
      </c>
      <c r="S3" s="20" t="s">
        <v>3</v>
      </c>
      <c r="T3" s="21" t="s">
        <v>3</v>
      </c>
      <c r="U3" s="22" t="s">
        <v>3</v>
      </c>
      <c r="V3" s="67">
        <f>V2</f>
        <v>46143</v>
      </c>
      <c r="W3" s="20" t="s">
        <v>3</v>
      </c>
      <c r="X3" s="21" t="s">
        <v>3</v>
      </c>
      <c r="Y3" s="22" t="s">
        <v>3</v>
      </c>
      <c r="Z3" s="28">
        <f>Z2</f>
        <v>46174</v>
      </c>
      <c r="AA3" s="50" t="s">
        <v>2</v>
      </c>
      <c r="AB3" s="51" t="s">
        <v>2</v>
      </c>
      <c r="AC3" s="52" t="s">
        <v>2</v>
      </c>
      <c r="AD3" s="28">
        <f>AD2</f>
        <v>46204</v>
      </c>
      <c r="AE3" s="20" t="s">
        <v>3</v>
      </c>
      <c r="AF3" s="21" t="s">
        <v>3</v>
      </c>
      <c r="AG3" s="22" t="s">
        <v>3</v>
      </c>
      <c r="AH3" s="28">
        <f>AH2</f>
        <v>46235</v>
      </c>
      <c r="AI3" s="59" t="s">
        <v>4</v>
      </c>
      <c r="AJ3" s="60" t="s">
        <v>4</v>
      </c>
      <c r="AK3" s="61" t="s">
        <v>4</v>
      </c>
      <c r="AL3" s="28">
        <f>AL2</f>
        <v>46266</v>
      </c>
      <c r="AM3" s="20" t="s">
        <v>3</v>
      </c>
      <c r="AN3" s="21" t="s">
        <v>3</v>
      </c>
      <c r="AO3" s="22" t="s">
        <v>3</v>
      </c>
      <c r="AP3" s="28">
        <f>AP2</f>
        <v>46296</v>
      </c>
      <c r="AQ3" s="20" t="s">
        <v>3</v>
      </c>
      <c r="AR3" s="21" t="s">
        <v>3</v>
      </c>
      <c r="AS3" s="22" t="s">
        <v>3</v>
      </c>
      <c r="AT3" s="28">
        <f>AT2</f>
        <v>46327</v>
      </c>
      <c r="AU3" s="20" t="s">
        <v>3</v>
      </c>
      <c r="AV3" s="21" t="s">
        <v>3</v>
      </c>
      <c r="AW3" s="22" t="s">
        <v>3</v>
      </c>
      <c r="AX3" s="28">
        <f>AX2</f>
        <v>46357</v>
      </c>
      <c r="AY3" s="20" t="s">
        <v>3</v>
      </c>
      <c r="AZ3" s="21" t="s">
        <v>3</v>
      </c>
      <c r="BA3" s="22" t="s">
        <v>3</v>
      </c>
      <c r="BB3" s="28">
        <f>BB2</f>
        <v>46388</v>
      </c>
      <c r="BC3" s="38" t="s">
        <v>4</v>
      </c>
      <c r="BD3" s="39" t="s">
        <v>4</v>
      </c>
      <c r="BE3" s="40" t="s">
        <v>4</v>
      </c>
      <c r="BF3" s="28">
        <f>BF2</f>
        <v>46419</v>
      </c>
      <c r="BG3" s="36" t="s">
        <v>2</v>
      </c>
      <c r="BH3" s="37" t="s">
        <v>2</v>
      </c>
      <c r="BI3" s="35" t="s">
        <v>2</v>
      </c>
    </row>
    <row r="4" spans="2:61" ht="12" thickBot="1" x14ac:dyDescent="0.3">
      <c r="B4" s="11">
        <f>B3+1</f>
        <v>45993</v>
      </c>
      <c r="C4" s="20" t="s">
        <v>3</v>
      </c>
      <c r="D4" s="21" t="s">
        <v>3</v>
      </c>
      <c r="E4" s="22" t="s">
        <v>3</v>
      </c>
      <c r="F4" s="27">
        <f>F3+1</f>
        <v>46024</v>
      </c>
      <c r="G4" s="14" t="s">
        <v>4</v>
      </c>
      <c r="H4" s="98" t="s">
        <v>4</v>
      </c>
      <c r="I4" s="15" t="s">
        <v>4</v>
      </c>
      <c r="J4" s="11">
        <f>J3+1</f>
        <v>46055</v>
      </c>
      <c r="K4" s="20" t="s">
        <v>3</v>
      </c>
      <c r="L4" s="21" t="s">
        <v>3</v>
      </c>
      <c r="M4" s="22" t="s">
        <v>3</v>
      </c>
      <c r="N4" s="11">
        <f>N3+1</f>
        <v>46083</v>
      </c>
      <c r="O4" s="36" t="s">
        <v>2</v>
      </c>
      <c r="P4" s="37" t="s">
        <v>2</v>
      </c>
      <c r="Q4" s="35" t="s">
        <v>2</v>
      </c>
      <c r="R4" s="11">
        <f>R3+1</f>
        <v>46114</v>
      </c>
      <c r="S4" s="20" t="s">
        <v>3</v>
      </c>
      <c r="T4" s="21" t="s">
        <v>3</v>
      </c>
      <c r="U4" s="22" t="s">
        <v>3</v>
      </c>
      <c r="V4" s="11">
        <f>V3+1</f>
        <v>46144</v>
      </c>
      <c r="W4" s="20" t="s">
        <v>3</v>
      </c>
      <c r="X4" s="21" t="s">
        <v>3</v>
      </c>
      <c r="Y4" s="22" t="s">
        <v>3</v>
      </c>
      <c r="Z4" s="11">
        <f>Z3+1</f>
        <v>46175</v>
      </c>
      <c r="AA4" s="20" t="s">
        <v>3</v>
      </c>
      <c r="AB4" s="21" t="s">
        <v>3</v>
      </c>
      <c r="AC4" s="22" t="s">
        <v>3</v>
      </c>
      <c r="AD4" s="11">
        <f>AD3+1</f>
        <v>46205</v>
      </c>
      <c r="AE4" s="20" t="s">
        <v>3</v>
      </c>
      <c r="AF4" s="21" t="s">
        <v>3</v>
      </c>
      <c r="AG4" s="22" t="s">
        <v>3</v>
      </c>
      <c r="AH4" s="11">
        <f>AH3+1</f>
        <v>46236</v>
      </c>
      <c r="AI4" s="59" t="s">
        <v>4</v>
      </c>
      <c r="AJ4" s="60" t="s">
        <v>4</v>
      </c>
      <c r="AK4" s="61" t="s">
        <v>4</v>
      </c>
      <c r="AL4" s="11">
        <f>AL3+1</f>
        <v>46267</v>
      </c>
      <c r="AM4" s="20" t="s">
        <v>3</v>
      </c>
      <c r="AN4" s="21" t="s">
        <v>3</v>
      </c>
      <c r="AO4" s="22" t="s">
        <v>3</v>
      </c>
      <c r="AP4" s="11">
        <f>AP3+1</f>
        <v>46297</v>
      </c>
      <c r="AQ4" s="20" t="s">
        <v>3</v>
      </c>
      <c r="AR4" s="21" t="s">
        <v>3</v>
      </c>
      <c r="AS4" s="22" t="s">
        <v>3</v>
      </c>
      <c r="AT4" s="11">
        <f>AT3+1</f>
        <v>46328</v>
      </c>
      <c r="AU4" s="36" t="s">
        <v>2</v>
      </c>
      <c r="AV4" s="37" t="s">
        <v>2</v>
      </c>
      <c r="AW4" s="35" t="s">
        <v>2</v>
      </c>
      <c r="AX4" s="11">
        <f>AX3+1</f>
        <v>46358</v>
      </c>
      <c r="AY4" s="20" t="s">
        <v>3</v>
      </c>
      <c r="AZ4" s="21" t="s">
        <v>3</v>
      </c>
      <c r="BA4" s="22" t="s">
        <v>3</v>
      </c>
      <c r="BB4" s="27">
        <f>BB3+1</f>
        <v>46389</v>
      </c>
      <c r="BC4" s="38" t="s">
        <v>4</v>
      </c>
      <c r="BD4" s="39" t="s">
        <v>4</v>
      </c>
      <c r="BE4" s="40" t="s">
        <v>4</v>
      </c>
      <c r="BF4" s="11">
        <f>BF3+1</f>
        <v>46420</v>
      </c>
      <c r="BG4" s="20" t="s">
        <v>3</v>
      </c>
      <c r="BH4" s="21" t="s">
        <v>3</v>
      </c>
      <c r="BI4" s="22" t="s">
        <v>3</v>
      </c>
    </row>
    <row r="5" spans="2:61" ht="12" thickBot="1" x14ac:dyDescent="0.3">
      <c r="B5" s="11">
        <f t="shared" ref="B5:B33" si="0">B4+1</f>
        <v>45994</v>
      </c>
      <c r="C5" s="20" t="s">
        <v>3</v>
      </c>
      <c r="D5" s="21" t="s">
        <v>3</v>
      </c>
      <c r="E5" s="22" t="s">
        <v>3</v>
      </c>
      <c r="F5" s="27">
        <f t="shared" ref="F5:F33" si="1">F4+1</f>
        <v>46025</v>
      </c>
      <c r="G5" s="14" t="s">
        <v>4</v>
      </c>
      <c r="H5" s="98" t="s">
        <v>4</v>
      </c>
      <c r="I5" s="15" t="s">
        <v>4</v>
      </c>
      <c r="J5" s="11">
        <f t="shared" ref="J5:J30" si="2">J4+1</f>
        <v>46056</v>
      </c>
      <c r="K5" s="105" t="s">
        <v>2</v>
      </c>
      <c r="L5" s="106" t="s">
        <v>2</v>
      </c>
      <c r="M5" s="107" t="s">
        <v>2</v>
      </c>
      <c r="N5" s="11">
        <f t="shared" ref="N5:N33" si="3">N4+1</f>
        <v>46084</v>
      </c>
      <c r="O5" s="20" t="s">
        <v>3</v>
      </c>
      <c r="P5" s="21" t="s">
        <v>3</v>
      </c>
      <c r="Q5" s="22" t="s">
        <v>3</v>
      </c>
      <c r="R5" s="65">
        <f t="shared" ref="R5:R32" si="4">R4+1</f>
        <v>46115</v>
      </c>
      <c r="S5" s="20" t="s">
        <v>3</v>
      </c>
      <c r="T5" s="21" t="s">
        <v>3</v>
      </c>
      <c r="U5" s="22" t="s">
        <v>3</v>
      </c>
      <c r="V5" s="11">
        <f t="shared" ref="V5:V33" si="5">V4+1</f>
        <v>46145</v>
      </c>
      <c r="W5" s="20" t="s">
        <v>3</v>
      </c>
      <c r="X5" s="21" t="s">
        <v>3</v>
      </c>
      <c r="Y5" s="22" t="s">
        <v>3</v>
      </c>
      <c r="Z5" s="11">
        <f t="shared" ref="Z5:Z32" si="6">Z4+1</f>
        <v>46176</v>
      </c>
      <c r="AA5" s="20" t="s">
        <v>3</v>
      </c>
      <c r="AB5" s="21" t="s">
        <v>3</v>
      </c>
      <c r="AC5" s="22" t="s">
        <v>3</v>
      </c>
      <c r="AD5" s="11">
        <f t="shared" ref="AD5:AD33" si="7">AD4+1</f>
        <v>46206</v>
      </c>
      <c r="AE5" s="20" t="s">
        <v>3</v>
      </c>
      <c r="AF5" s="21" t="s">
        <v>3</v>
      </c>
      <c r="AG5" s="22" t="s">
        <v>3</v>
      </c>
      <c r="AH5" s="11">
        <f>AH4+1</f>
        <v>46237</v>
      </c>
      <c r="AI5" s="59" t="s">
        <v>4</v>
      </c>
      <c r="AJ5" s="60" t="s">
        <v>4</v>
      </c>
      <c r="AK5" s="61" t="s">
        <v>4</v>
      </c>
      <c r="AL5" s="11">
        <f t="shared" ref="AL5:AL32" si="8">AL4+1</f>
        <v>46268</v>
      </c>
      <c r="AM5" s="20" t="s">
        <v>3</v>
      </c>
      <c r="AN5" s="21" t="s">
        <v>3</v>
      </c>
      <c r="AO5" s="22" t="s">
        <v>3</v>
      </c>
      <c r="AP5" s="11">
        <f t="shared" ref="AP5:AP33" si="9">AP4+1</f>
        <v>46298</v>
      </c>
      <c r="AQ5" s="20" t="s">
        <v>3</v>
      </c>
      <c r="AR5" s="21" t="s">
        <v>3</v>
      </c>
      <c r="AS5" s="22" t="s">
        <v>3</v>
      </c>
      <c r="AT5" s="11">
        <f t="shared" ref="AT5:AT32" si="10">AT4+1</f>
        <v>46329</v>
      </c>
      <c r="AU5" s="20" t="s">
        <v>3</v>
      </c>
      <c r="AV5" s="21" t="s">
        <v>3</v>
      </c>
      <c r="AW5" s="22" t="s">
        <v>3</v>
      </c>
      <c r="AX5" s="11">
        <f t="shared" ref="AX5:AX33" si="11">AX4+1</f>
        <v>46359</v>
      </c>
      <c r="AY5" s="20" t="s">
        <v>3</v>
      </c>
      <c r="AZ5" s="21" t="s">
        <v>3</v>
      </c>
      <c r="BA5" s="22" t="s">
        <v>3</v>
      </c>
      <c r="BB5" s="11">
        <f>BB4+1</f>
        <v>46390</v>
      </c>
      <c r="BC5" s="38" t="s">
        <v>4</v>
      </c>
      <c r="BD5" s="39" t="s">
        <v>4</v>
      </c>
      <c r="BE5" s="40" t="s">
        <v>4</v>
      </c>
      <c r="BF5" s="11">
        <f t="shared" ref="BF5:BF30" si="12">BF4+1</f>
        <v>46421</v>
      </c>
      <c r="BG5" s="20" t="s">
        <v>3</v>
      </c>
      <c r="BH5" s="21" t="s">
        <v>3</v>
      </c>
      <c r="BI5" s="22" t="s">
        <v>3</v>
      </c>
    </row>
    <row r="6" spans="2:61" ht="12" thickBot="1" x14ac:dyDescent="0.3">
      <c r="B6" s="11">
        <f t="shared" si="0"/>
        <v>45995</v>
      </c>
      <c r="C6" s="20" t="s">
        <v>3</v>
      </c>
      <c r="D6" s="21" t="s">
        <v>3</v>
      </c>
      <c r="E6" s="22" t="s">
        <v>3</v>
      </c>
      <c r="F6" s="27">
        <f t="shared" si="1"/>
        <v>46026</v>
      </c>
      <c r="G6" s="14" t="s">
        <v>4</v>
      </c>
      <c r="H6" s="98" t="s">
        <v>4</v>
      </c>
      <c r="I6" s="15" t="s">
        <v>4</v>
      </c>
      <c r="J6" s="11">
        <f t="shared" si="2"/>
        <v>46057</v>
      </c>
      <c r="K6" s="20" t="s">
        <v>3</v>
      </c>
      <c r="L6" s="21" t="s">
        <v>3</v>
      </c>
      <c r="M6" s="22" t="s">
        <v>3</v>
      </c>
      <c r="N6" s="11">
        <f t="shared" si="3"/>
        <v>46085</v>
      </c>
      <c r="O6" s="20" t="s">
        <v>3</v>
      </c>
      <c r="P6" s="21" t="s">
        <v>3</v>
      </c>
      <c r="Q6" s="22" t="s">
        <v>3</v>
      </c>
      <c r="R6" s="65">
        <f t="shared" si="4"/>
        <v>46116</v>
      </c>
      <c r="S6" s="20" t="s">
        <v>3</v>
      </c>
      <c r="T6" s="21" t="s">
        <v>3</v>
      </c>
      <c r="U6" s="22" t="s">
        <v>3</v>
      </c>
      <c r="V6" s="11">
        <f t="shared" si="5"/>
        <v>46146</v>
      </c>
      <c r="W6" s="36" t="s">
        <v>2</v>
      </c>
      <c r="X6" s="37" t="s">
        <v>2</v>
      </c>
      <c r="Y6" s="35" t="s">
        <v>2</v>
      </c>
      <c r="Z6" s="11">
        <f t="shared" si="6"/>
        <v>46177</v>
      </c>
      <c r="AA6" s="20" t="s">
        <v>3</v>
      </c>
      <c r="AB6" s="21" t="s">
        <v>3</v>
      </c>
      <c r="AC6" s="22" t="s">
        <v>3</v>
      </c>
      <c r="AD6" s="11">
        <f t="shared" si="7"/>
        <v>46207</v>
      </c>
      <c r="AE6" s="20" t="s">
        <v>3</v>
      </c>
      <c r="AF6" s="21" t="s">
        <v>3</v>
      </c>
      <c r="AG6" s="22" t="s">
        <v>3</v>
      </c>
      <c r="AH6" s="11">
        <f t="shared" ref="AH6:AH33" si="13">AH5+1</f>
        <v>46238</v>
      </c>
      <c r="AI6" s="59" t="s">
        <v>4</v>
      </c>
      <c r="AJ6" s="60" t="s">
        <v>4</v>
      </c>
      <c r="AK6" s="61" t="s">
        <v>4</v>
      </c>
      <c r="AL6" s="11">
        <f t="shared" si="8"/>
        <v>46269</v>
      </c>
      <c r="AM6" s="20" t="s">
        <v>3</v>
      </c>
      <c r="AN6" s="21" t="s">
        <v>3</v>
      </c>
      <c r="AO6" s="22" t="s">
        <v>3</v>
      </c>
      <c r="AP6" s="11">
        <f t="shared" si="9"/>
        <v>46299</v>
      </c>
      <c r="AQ6" s="20" t="s">
        <v>3</v>
      </c>
      <c r="AR6" s="21" t="s">
        <v>3</v>
      </c>
      <c r="AS6" s="22" t="s">
        <v>3</v>
      </c>
      <c r="AT6" s="11">
        <f t="shared" si="10"/>
        <v>46330</v>
      </c>
      <c r="AU6" s="20" t="s">
        <v>3</v>
      </c>
      <c r="AV6" s="21" t="s">
        <v>3</v>
      </c>
      <c r="AW6" s="22" t="s">
        <v>3</v>
      </c>
      <c r="AX6" s="11">
        <f t="shared" si="11"/>
        <v>46360</v>
      </c>
      <c r="AY6" s="20" t="s">
        <v>3</v>
      </c>
      <c r="AZ6" s="21" t="s">
        <v>3</v>
      </c>
      <c r="BA6" s="22" t="s">
        <v>3</v>
      </c>
      <c r="BB6" s="11">
        <f>BB5+1</f>
        <v>46391</v>
      </c>
      <c r="BC6" s="59" t="s">
        <v>4</v>
      </c>
      <c r="BD6" s="60" t="s">
        <v>4</v>
      </c>
      <c r="BE6" s="61" t="s">
        <v>4</v>
      </c>
      <c r="BF6" s="11">
        <f t="shared" si="12"/>
        <v>46422</v>
      </c>
      <c r="BG6" s="20" t="s">
        <v>3</v>
      </c>
      <c r="BH6" s="21" t="s">
        <v>3</v>
      </c>
      <c r="BI6" s="22" t="s">
        <v>3</v>
      </c>
    </row>
    <row r="7" spans="2:61" ht="12" thickBot="1" x14ac:dyDescent="0.3">
      <c r="B7" s="11">
        <f t="shared" si="0"/>
        <v>45996</v>
      </c>
      <c r="C7" s="20" t="s">
        <v>3</v>
      </c>
      <c r="D7" s="21" t="s">
        <v>3</v>
      </c>
      <c r="E7" s="22" t="s">
        <v>3</v>
      </c>
      <c r="F7" s="27">
        <f t="shared" si="1"/>
        <v>46027</v>
      </c>
      <c r="G7" s="59" t="s">
        <v>4</v>
      </c>
      <c r="H7" s="60" t="s">
        <v>4</v>
      </c>
      <c r="I7" s="61" t="s">
        <v>4</v>
      </c>
      <c r="J7" s="11">
        <f t="shared" si="2"/>
        <v>46058</v>
      </c>
      <c r="K7" s="20" t="s">
        <v>3</v>
      </c>
      <c r="L7" s="21" t="s">
        <v>3</v>
      </c>
      <c r="M7" s="22" t="s">
        <v>3</v>
      </c>
      <c r="N7" s="11">
        <f t="shared" si="3"/>
        <v>46086</v>
      </c>
      <c r="O7" s="20" t="s">
        <v>3</v>
      </c>
      <c r="P7" s="21" t="s">
        <v>3</v>
      </c>
      <c r="Q7" s="22" t="s">
        <v>3</v>
      </c>
      <c r="R7" s="65">
        <f>R6+1</f>
        <v>46117</v>
      </c>
      <c r="S7" s="20" t="s">
        <v>3</v>
      </c>
      <c r="T7" s="21" t="s">
        <v>3</v>
      </c>
      <c r="U7" s="22" t="s">
        <v>3</v>
      </c>
      <c r="V7" s="11">
        <f t="shared" si="5"/>
        <v>46147</v>
      </c>
      <c r="W7" s="20" t="s">
        <v>3</v>
      </c>
      <c r="X7" s="21" t="s">
        <v>3</v>
      </c>
      <c r="Y7" s="22" t="s">
        <v>3</v>
      </c>
      <c r="Z7" s="11">
        <f t="shared" si="6"/>
        <v>46178</v>
      </c>
      <c r="AA7" s="20" t="s">
        <v>3</v>
      </c>
      <c r="AB7" s="21" t="s">
        <v>3</v>
      </c>
      <c r="AC7" s="22" t="s">
        <v>3</v>
      </c>
      <c r="AD7" s="11">
        <f t="shared" si="7"/>
        <v>46208</v>
      </c>
      <c r="AE7" s="20" t="s">
        <v>3</v>
      </c>
      <c r="AF7" s="21" t="s">
        <v>3</v>
      </c>
      <c r="AG7" s="22" t="s">
        <v>3</v>
      </c>
      <c r="AH7" s="11">
        <f t="shared" si="13"/>
        <v>46239</v>
      </c>
      <c r="AI7" s="59" t="s">
        <v>4</v>
      </c>
      <c r="AJ7" s="60" t="s">
        <v>4</v>
      </c>
      <c r="AK7" s="61" t="s">
        <v>4</v>
      </c>
      <c r="AL7" s="11">
        <f t="shared" si="8"/>
        <v>46270</v>
      </c>
      <c r="AM7" s="20" t="s">
        <v>3</v>
      </c>
      <c r="AN7" s="21" t="s">
        <v>3</v>
      </c>
      <c r="AO7" s="22" t="s">
        <v>3</v>
      </c>
      <c r="AP7" s="11">
        <f t="shared" si="9"/>
        <v>46300</v>
      </c>
      <c r="AQ7" s="36" t="s">
        <v>2</v>
      </c>
      <c r="AR7" s="37" t="s">
        <v>2</v>
      </c>
      <c r="AS7" s="35" t="s">
        <v>2</v>
      </c>
      <c r="AT7" s="11">
        <f t="shared" si="10"/>
        <v>46331</v>
      </c>
      <c r="AU7" s="20" t="s">
        <v>3</v>
      </c>
      <c r="AV7" s="21" t="s">
        <v>3</v>
      </c>
      <c r="AW7" s="22" t="s">
        <v>3</v>
      </c>
      <c r="AX7" s="11">
        <f t="shared" si="11"/>
        <v>46361</v>
      </c>
      <c r="AY7" s="20" t="s">
        <v>3</v>
      </c>
      <c r="AZ7" s="21" t="s">
        <v>3</v>
      </c>
      <c r="BA7" s="22" t="s">
        <v>3</v>
      </c>
      <c r="BB7" s="27">
        <f t="shared" ref="BB7:BB33" si="14">BB6+1</f>
        <v>46392</v>
      </c>
      <c r="BC7" s="59" t="s">
        <v>4</v>
      </c>
      <c r="BD7" s="60" t="s">
        <v>4</v>
      </c>
      <c r="BE7" s="61" t="s">
        <v>4</v>
      </c>
      <c r="BF7" s="11">
        <f t="shared" si="12"/>
        <v>46423</v>
      </c>
      <c r="BG7" s="20" t="s">
        <v>3</v>
      </c>
      <c r="BH7" s="21" t="s">
        <v>3</v>
      </c>
      <c r="BI7" s="22" t="s">
        <v>3</v>
      </c>
    </row>
    <row r="8" spans="2:61" ht="12" thickBot="1" x14ac:dyDescent="0.3">
      <c r="B8" s="11">
        <f t="shared" si="0"/>
        <v>45997</v>
      </c>
      <c r="C8" s="20" t="s">
        <v>3</v>
      </c>
      <c r="D8" s="21" t="s">
        <v>3</v>
      </c>
      <c r="E8" s="22" t="s">
        <v>3</v>
      </c>
      <c r="F8" s="11">
        <f t="shared" si="1"/>
        <v>46028</v>
      </c>
      <c r="G8" s="59" t="s">
        <v>4</v>
      </c>
      <c r="H8" s="60" t="s">
        <v>4</v>
      </c>
      <c r="I8" s="61" t="s">
        <v>4</v>
      </c>
      <c r="J8" s="11">
        <f t="shared" si="2"/>
        <v>46059</v>
      </c>
      <c r="K8" s="20" t="s">
        <v>3</v>
      </c>
      <c r="L8" s="21" t="s">
        <v>3</v>
      </c>
      <c r="M8" s="22" t="s">
        <v>3</v>
      </c>
      <c r="N8" s="11">
        <f t="shared" si="3"/>
        <v>46087</v>
      </c>
      <c r="O8" s="20" t="s">
        <v>3</v>
      </c>
      <c r="P8" s="21" t="s">
        <v>3</v>
      </c>
      <c r="Q8" s="22" t="s">
        <v>3</v>
      </c>
      <c r="R8" s="65">
        <f t="shared" si="4"/>
        <v>46118</v>
      </c>
      <c r="S8" s="36" t="s">
        <v>2</v>
      </c>
      <c r="T8" s="37" t="s">
        <v>2</v>
      </c>
      <c r="U8" s="35" t="s">
        <v>2</v>
      </c>
      <c r="V8" s="11">
        <f t="shared" si="5"/>
        <v>46148</v>
      </c>
      <c r="W8" s="20" t="s">
        <v>3</v>
      </c>
      <c r="X8" s="21" t="s">
        <v>3</v>
      </c>
      <c r="Y8" s="22" t="s">
        <v>3</v>
      </c>
      <c r="Z8" s="11">
        <f t="shared" si="6"/>
        <v>46179</v>
      </c>
      <c r="AA8" s="20" t="s">
        <v>3</v>
      </c>
      <c r="AB8" s="21" t="s">
        <v>3</v>
      </c>
      <c r="AC8" s="22" t="s">
        <v>3</v>
      </c>
      <c r="AD8" s="11">
        <f t="shared" si="7"/>
        <v>46209</v>
      </c>
      <c r="AE8" s="36" t="s">
        <v>2</v>
      </c>
      <c r="AF8" s="37" t="s">
        <v>2</v>
      </c>
      <c r="AG8" s="35" t="s">
        <v>2</v>
      </c>
      <c r="AH8" s="11">
        <f t="shared" si="13"/>
        <v>46240</v>
      </c>
      <c r="AI8" s="59" t="s">
        <v>4</v>
      </c>
      <c r="AJ8" s="60" t="s">
        <v>4</v>
      </c>
      <c r="AK8" s="61" t="s">
        <v>4</v>
      </c>
      <c r="AL8" s="11">
        <f t="shared" si="8"/>
        <v>46271</v>
      </c>
      <c r="AM8" s="20" t="s">
        <v>3</v>
      </c>
      <c r="AN8" s="21" t="s">
        <v>3</v>
      </c>
      <c r="AO8" s="22" t="s">
        <v>3</v>
      </c>
      <c r="AP8" s="11">
        <f t="shared" si="9"/>
        <v>46301</v>
      </c>
      <c r="AQ8" s="20" t="s">
        <v>3</v>
      </c>
      <c r="AR8" s="21" t="s">
        <v>3</v>
      </c>
      <c r="AS8" s="22" t="s">
        <v>3</v>
      </c>
      <c r="AT8" s="11">
        <f t="shared" si="10"/>
        <v>46332</v>
      </c>
      <c r="AU8" s="20" t="s">
        <v>3</v>
      </c>
      <c r="AV8" s="21" t="s">
        <v>3</v>
      </c>
      <c r="AW8" s="22" t="s">
        <v>3</v>
      </c>
      <c r="AX8" s="11">
        <f t="shared" si="11"/>
        <v>46362</v>
      </c>
      <c r="AY8" s="20" t="s">
        <v>3</v>
      </c>
      <c r="AZ8" s="21" t="s">
        <v>3</v>
      </c>
      <c r="BA8" s="22" t="s">
        <v>3</v>
      </c>
      <c r="BB8" s="11">
        <f t="shared" si="14"/>
        <v>46393</v>
      </c>
      <c r="BC8" s="59" t="s">
        <v>4</v>
      </c>
      <c r="BD8" s="60" t="s">
        <v>4</v>
      </c>
      <c r="BE8" s="61" t="s">
        <v>4</v>
      </c>
      <c r="BF8" s="11">
        <f t="shared" si="12"/>
        <v>46424</v>
      </c>
      <c r="BG8" s="20" t="s">
        <v>3</v>
      </c>
      <c r="BH8" s="21" t="s">
        <v>3</v>
      </c>
      <c r="BI8" s="22" t="s">
        <v>3</v>
      </c>
    </row>
    <row r="9" spans="2:61" ht="12" thickBot="1" x14ac:dyDescent="0.3">
      <c r="B9" s="11">
        <f t="shared" si="0"/>
        <v>45998</v>
      </c>
      <c r="C9" s="20" t="s">
        <v>3</v>
      </c>
      <c r="D9" s="21" t="s">
        <v>3</v>
      </c>
      <c r="E9" s="22" t="s">
        <v>3</v>
      </c>
      <c r="F9" s="11">
        <f t="shared" si="1"/>
        <v>46029</v>
      </c>
      <c r="G9" s="59" t="s">
        <v>4</v>
      </c>
      <c r="H9" s="60" t="s">
        <v>4</v>
      </c>
      <c r="I9" s="61" t="s">
        <v>4</v>
      </c>
      <c r="J9" s="11">
        <f t="shared" si="2"/>
        <v>46060</v>
      </c>
      <c r="K9" s="20" t="s">
        <v>3</v>
      </c>
      <c r="L9" s="21" t="s">
        <v>3</v>
      </c>
      <c r="M9" s="22" t="s">
        <v>3</v>
      </c>
      <c r="N9" s="11">
        <f t="shared" si="3"/>
        <v>46088</v>
      </c>
      <c r="O9" s="20" t="s">
        <v>3</v>
      </c>
      <c r="P9" s="21" t="s">
        <v>3</v>
      </c>
      <c r="Q9" s="22" t="s">
        <v>3</v>
      </c>
      <c r="R9" s="58">
        <f t="shared" si="4"/>
        <v>46119</v>
      </c>
      <c r="S9" s="20" t="s">
        <v>3</v>
      </c>
      <c r="T9" s="21" t="s">
        <v>3</v>
      </c>
      <c r="U9" s="22" t="s">
        <v>3</v>
      </c>
      <c r="V9" s="11">
        <f t="shared" si="5"/>
        <v>46149</v>
      </c>
      <c r="W9" s="20" t="s">
        <v>3</v>
      </c>
      <c r="X9" s="21" t="s">
        <v>3</v>
      </c>
      <c r="Y9" s="22" t="s">
        <v>3</v>
      </c>
      <c r="Z9" s="11">
        <f t="shared" si="6"/>
        <v>46180</v>
      </c>
      <c r="AA9" s="20" t="s">
        <v>3</v>
      </c>
      <c r="AB9" s="21" t="s">
        <v>3</v>
      </c>
      <c r="AC9" s="22" t="s">
        <v>3</v>
      </c>
      <c r="AD9" s="11">
        <f t="shared" si="7"/>
        <v>46210</v>
      </c>
      <c r="AE9" s="20" t="s">
        <v>3</v>
      </c>
      <c r="AF9" s="21" t="s">
        <v>3</v>
      </c>
      <c r="AG9" s="22" t="s">
        <v>3</v>
      </c>
      <c r="AH9" s="11">
        <f t="shared" si="13"/>
        <v>46241</v>
      </c>
      <c r="AI9" s="59" t="s">
        <v>4</v>
      </c>
      <c r="AJ9" s="60" t="s">
        <v>4</v>
      </c>
      <c r="AK9" s="61" t="s">
        <v>4</v>
      </c>
      <c r="AL9" s="11">
        <f t="shared" si="8"/>
        <v>46272</v>
      </c>
      <c r="AM9" s="36" t="s">
        <v>2</v>
      </c>
      <c r="AN9" s="37" t="s">
        <v>2</v>
      </c>
      <c r="AO9" s="35" t="s">
        <v>2</v>
      </c>
      <c r="AP9" s="11">
        <f t="shared" si="9"/>
        <v>46302</v>
      </c>
      <c r="AQ9" s="20" t="s">
        <v>3</v>
      </c>
      <c r="AR9" s="21" t="s">
        <v>3</v>
      </c>
      <c r="AS9" s="22" t="s">
        <v>3</v>
      </c>
      <c r="AT9" s="11">
        <f t="shared" si="10"/>
        <v>46333</v>
      </c>
      <c r="AU9" s="20" t="s">
        <v>3</v>
      </c>
      <c r="AV9" s="21" t="s">
        <v>3</v>
      </c>
      <c r="AW9" s="22" t="s">
        <v>3</v>
      </c>
      <c r="AX9" s="11">
        <f t="shared" si="11"/>
        <v>46363</v>
      </c>
      <c r="AY9" s="105" t="s">
        <v>2</v>
      </c>
      <c r="AZ9" s="106" t="s">
        <v>2</v>
      </c>
      <c r="BA9" s="107" t="s">
        <v>2</v>
      </c>
      <c r="BB9" s="11">
        <f t="shared" si="14"/>
        <v>46394</v>
      </c>
      <c r="BC9" s="59" t="s">
        <v>4</v>
      </c>
      <c r="BD9" s="60" t="s">
        <v>4</v>
      </c>
      <c r="BE9" s="61" t="s">
        <v>4</v>
      </c>
      <c r="BF9" s="11">
        <f t="shared" si="12"/>
        <v>46425</v>
      </c>
      <c r="BG9" s="20" t="s">
        <v>3</v>
      </c>
      <c r="BH9" s="21" t="s">
        <v>3</v>
      </c>
      <c r="BI9" s="22" t="s">
        <v>3</v>
      </c>
    </row>
    <row r="10" spans="2:61" ht="12" thickBot="1" x14ac:dyDescent="0.3">
      <c r="B10" s="11">
        <f t="shared" si="0"/>
        <v>45999</v>
      </c>
      <c r="C10" s="20" t="s">
        <v>3</v>
      </c>
      <c r="D10" s="21" t="s">
        <v>3</v>
      </c>
      <c r="E10" s="22" t="s">
        <v>3</v>
      </c>
      <c r="F10" s="27">
        <f t="shared" si="1"/>
        <v>46030</v>
      </c>
      <c r="G10" s="59" t="s">
        <v>4</v>
      </c>
      <c r="H10" s="60" t="s">
        <v>4</v>
      </c>
      <c r="I10" s="61" t="s">
        <v>4</v>
      </c>
      <c r="J10" s="11">
        <f t="shared" si="2"/>
        <v>46061</v>
      </c>
      <c r="K10" s="23" t="s">
        <v>3</v>
      </c>
      <c r="L10" s="24" t="s">
        <v>3</v>
      </c>
      <c r="M10" s="25" t="s">
        <v>3</v>
      </c>
      <c r="N10" s="11">
        <f t="shared" si="3"/>
        <v>46089</v>
      </c>
      <c r="O10" s="20" t="s">
        <v>3</v>
      </c>
      <c r="P10" s="21" t="s">
        <v>3</v>
      </c>
      <c r="Q10" s="22" t="s">
        <v>3</v>
      </c>
      <c r="R10" s="58">
        <f t="shared" si="4"/>
        <v>46120</v>
      </c>
      <c r="S10" s="20" t="s">
        <v>3</v>
      </c>
      <c r="T10" s="21" t="s">
        <v>3</v>
      </c>
      <c r="U10" s="22" t="s">
        <v>3</v>
      </c>
      <c r="V10" s="65">
        <f t="shared" si="5"/>
        <v>46150</v>
      </c>
      <c r="W10" s="20" t="s">
        <v>3</v>
      </c>
      <c r="X10" s="21" t="s">
        <v>3</v>
      </c>
      <c r="Y10" s="22" t="s">
        <v>3</v>
      </c>
      <c r="Z10" s="11">
        <f t="shared" si="6"/>
        <v>46181</v>
      </c>
      <c r="AA10" s="36" t="s">
        <v>2</v>
      </c>
      <c r="AB10" s="37" t="s">
        <v>2</v>
      </c>
      <c r="AC10" s="35" t="s">
        <v>2</v>
      </c>
      <c r="AD10" s="11">
        <f t="shared" si="7"/>
        <v>46211</v>
      </c>
      <c r="AE10" s="20" t="s">
        <v>3</v>
      </c>
      <c r="AF10" s="21" t="s">
        <v>3</v>
      </c>
      <c r="AG10" s="22" t="s">
        <v>3</v>
      </c>
      <c r="AH10" s="11">
        <f t="shared" si="13"/>
        <v>46242</v>
      </c>
      <c r="AI10" s="59" t="s">
        <v>4</v>
      </c>
      <c r="AJ10" s="60" t="s">
        <v>4</v>
      </c>
      <c r="AK10" s="61" t="s">
        <v>4</v>
      </c>
      <c r="AL10" s="11">
        <f t="shared" si="8"/>
        <v>46273</v>
      </c>
      <c r="AM10" s="20" t="s">
        <v>3</v>
      </c>
      <c r="AN10" s="21" t="s">
        <v>3</v>
      </c>
      <c r="AO10" s="22" t="s">
        <v>3</v>
      </c>
      <c r="AP10" s="11">
        <f t="shared" si="9"/>
        <v>46303</v>
      </c>
      <c r="AQ10" s="20" t="s">
        <v>3</v>
      </c>
      <c r="AR10" s="21" t="s">
        <v>3</v>
      </c>
      <c r="AS10" s="22" t="s">
        <v>3</v>
      </c>
      <c r="AT10" s="11">
        <f t="shared" si="10"/>
        <v>46334</v>
      </c>
      <c r="AU10" s="20" t="s">
        <v>3</v>
      </c>
      <c r="AV10" s="21" t="s">
        <v>3</v>
      </c>
      <c r="AW10" s="22" t="s">
        <v>3</v>
      </c>
      <c r="AX10" s="11">
        <f t="shared" si="11"/>
        <v>46364</v>
      </c>
      <c r="AY10" s="20" t="s">
        <v>3</v>
      </c>
      <c r="AZ10" s="21" t="s">
        <v>3</v>
      </c>
      <c r="BA10" s="22" t="s">
        <v>3</v>
      </c>
      <c r="BB10" s="27">
        <f t="shared" si="14"/>
        <v>46395</v>
      </c>
      <c r="BC10" s="59" t="s">
        <v>4</v>
      </c>
      <c r="BD10" s="60" t="s">
        <v>4</v>
      </c>
      <c r="BE10" s="61" t="s">
        <v>4</v>
      </c>
      <c r="BF10" s="11">
        <f t="shared" si="12"/>
        <v>46426</v>
      </c>
      <c r="BG10" s="105" t="s">
        <v>2</v>
      </c>
      <c r="BH10" s="106" t="s">
        <v>2</v>
      </c>
      <c r="BI10" s="107" t="s">
        <v>2</v>
      </c>
    </row>
    <row r="11" spans="2:61" ht="12" thickBot="1" x14ac:dyDescent="0.3">
      <c r="B11" s="11">
        <f t="shared" si="0"/>
        <v>46000</v>
      </c>
      <c r="C11" s="36" t="s">
        <v>2</v>
      </c>
      <c r="D11" s="37" t="s">
        <v>2</v>
      </c>
      <c r="E11" s="35" t="s">
        <v>2</v>
      </c>
      <c r="F11" s="27">
        <f t="shared" si="1"/>
        <v>46031</v>
      </c>
      <c r="G11" s="59" t="s">
        <v>4</v>
      </c>
      <c r="H11" s="60" t="s">
        <v>4</v>
      </c>
      <c r="I11" s="61" t="s">
        <v>4</v>
      </c>
      <c r="J11" s="58">
        <f t="shared" si="2"/>
        <v>46062</v>
      </c>
      <c r="K11" s="36" t="s">
        <v>2</v>
      </c>
      <c r="L11" s="37" t="s">
        <v>2</v>
      </c>
      <c r="M11" s="35" t="s">
        <v>2</v>
      </c>
      <c r="N11" s="11">
        <f t="shared" si="3"/>
        <v>46090</v>
      </c>
      <c r="O11" s="36" t="s">
        <v>2</v>
      </c>
      <c r="P11" s="37" t="s">
        <v>2</v>
      </c>
      <c r="Q11" s="35" t="s">
        <v>2</v>
      </c>
      <c r="R11" s="58">
        <f t="shared" si="4"/>
        <v>46121</v>
      </c>
      <c r="S11" s="20" t="s">
        <v>3</v>
      </c>
      <c r="T11" s="21" t="s">
        <v>3</v>
      </c>
      <c r="U11" s="22" t="s">
        <v>3</v>
      </c>
      <c r="V11" s="11">
        <f t="shared" si="5"/>
        <v>46151</v>
      </c>
      <c r="W11" s="20" t="s">
        <v>3</v>
      </c>
      <c r="X11" s="21" t="s">
        <v>3</v>
      </c>
      <c r="Y11" s="22" t="s">
        <v>3</v>
      </c>
      <c r="Z11" s="11">
        <f t="shared" si="6"/>
        <v>46182</v>
      </c>
      <c r="AA11" s="20" t="s">
        <v>3</v>
      </c>
      <c r="AB11" s="21" t="s">
        <v>3</v>
      </c>
      <c r="AC11" s="22" t="s">
        <v>3</v>
      </c>
      <c r="AD11" s="11">
        <f t="shared" si="7"/>
        <v>46212</v>
      </c>
      <c r="AE11" s="20" t="s">
        <v>3</v>
      </c>
      <c r="AF11" s="21" t="s">
        <v>3</v>
      </c>
      <c r="AG11" s="22" t="s">
        <v>3</v>
      </c>
      <c r="AH11" s="11">
        <f t="shared" si="13"/>
        <v>46243</v>
      </c>
      <c r="AI11" s="59" t="s">
        <v>4</v>
      </c>
      <c r="AJ11" s="60" t="s">
        <v>4</v>
      </c>
      <c r="AK11" s="61" t="s">
        <v>4</v>
      </c>
      <c r="AL11" s="11">
        <f t="shared" si="8"/>
        <v>46274</v>
      </c>
      <c r="AM11" s="20" t="s">
        <v>3</v>
      </c>
      <c r="AN11" s="21" t="s">
        <v>3</v>
      </c>
      <c r="AO11" s="22" t="s">
        <v>3</v>
      </c>
      <c r="AP11" s="11">
        <f t="shared" si="9"/>
        <v>46304</v>
      </c>
      <c r="AQ11" s="20" t="s">
        <v>3</v>
      </c>
      <c r="AR11" s="21" t="s">
        <v>3</v>
      </c>
      <c r="AS11" s="22" t="s">
        <v>3</v>
      </c>
      <c r="AT11" s="11">
        <f t="shared" si="10"/>
        <v>46335</v>
      </c>
      <c r="AU11" s="36" t="s">
        <v>2</v>
      </c>
      <c r="AV11" s="37" t="s">
        <v>2</v>
      </c>
      <c r="AW11" s="35" t="s">
        <v>2</v>
      </c>
      <c r="AX11" s="11">
        <f t="shared" si="11"/>
        <v>46365</v>
      </c>
      <c r="AY11" s="20" t="s">
        <v>3</v>
      </c>
      <c r="AZ11" s="21" t="s">
        <v>3</v>
      </c>
      <c r="BA11" s="22" t="s">
        <v>3</v>
      </c>
      <c r="BB11" s="27">
        <f t="shared" si="14"/>
        <v>46396</v>
      </c>
      <c r="BC11" s="59" t="s">
        <v>4</v>
      </c>
      <c r="BD11" s="60" t="s">
        <v>4</v>
      </c>
      <c r="BE11" s="61" t="s">
        <v>4</v>
      </c>
      <c r="BF11" s="11">
        <f t="shared" si="12"/>
        <v>46427</v>
      </c>
      <c r="BG11" s="20" t="s">
        <v>3</v>
      </c>
      <c r="BH11" s="21" t="s">
        <v>3</v>
      </c>
      <c r="BI11" s="22" t="s">
        <v>3</v>
      </c>
    </row>
    <row r="12" spans="2:61" ht="12" thickBot="1" x14ac:dyDescent="0.3">
      <c r="B12" s="11">
        <f t="shared" si="0"/>
        <v>46001</v>
      </c>
      <c r="C12" s="20" t="s">
        <v>3</v>
      </c>
      <c r="D12" s="21" t="s">
        <v>3</v>
      </c>
      <c r="E12" s="22" t="s">
        <v>3</v>
      </c>
      <c r="F12" s="27">
        <f t="shared" si="1"/>
        <v>46032</v>
      </c>
      <c r="G12" s="59" t="s">
        <v>4</v>
      </c>
      <c r="H12" s="60" t="s">
        <v>4</v>
      </c>
      <c r="I12" s="61" t="s">
        <v>4</v>
      </c>
      <c r="J12" s="58">
        <f t="shared" si="2"/>
        <v>46063</v>
      </c>
      <c r="K12" s="20" t="s">
        <v>3</v>
      </c>
      <c r="L12" s="21" t="s">
        <v>3</v>
      </c>
      <c r="M12" s="22" t="s">
        <v>3</v>
      </c>
      <c r="N12" s="11">
        <f t="shared" si="3"/>
        <v>46091</v>
      </c>
      <c r="O12" s="20" t="s">
        <v>3</v>
      </c>
      <c r="P12" s="21" t="s">
        <v>3</v>
      </c>
      <c r="Q12" s="22" t="s">
        <v>3</v>
      </c>
      <c r="R12" s="58">
        <f t="shared" si="4"/>
        <v>46122</v>
      </c>
      <c r="S12" s="20" t="s">
        <v>3</v>
      </c>
      <c r="T12" s="21" t="s">
        <v>3</v>
      </c>
      <c r="U12" s="22" t="s">
        <v>3</v>
      </c>
      <c r="V12" s="11">
        <f t="shared" si="5"/>
        <v>46152</v>
      </c>
      <c r="W12" s="20" t="s">
        <v>3</v>
      </c>
      <c r="X12" s="21" t="s">
        <v>3</v>
      </c>
      <c r="Y12" s="22" t="s">
        <v>3</v>
      </c>
      <c r="Z12" s="11">
        <f t="shared" si="6"/>
        <v>46183</v>
      </c>
      <c r="AA12" s="20" t="s">
        <v>3</v>
      </c>
      <c r="AB12" s="21" t="s">
        <v>3</v>
      </c>
      <c r="AC12" s="22" t="s">
        <v>3</v>
      </c>
      <c r="AD12" s="11">
        <f t="shared" si="7"/>
        <v>46213</v>
      </c>
      <c r="AE12" s="20" t="s">
        <v>3</v>
      </c>
      <c r="AF12" s="21" t="s">
        <v>3</v>
      </c>
      <c r="AG12" s="22" t="s">
        <v>3</v>
      </c>
      <c r="AH12" s="11">
        <f t="shared" si="13"/>
        <v>46244</v>
      </c>
      <c r="AI12" s="59" t="s">
        <v>4</v>
      </c>
      <c r="AJ12" s="60" t="s">
        <v>4</v>
      </c>
      <c r="AK12" s="61" t="s">
        <v>4</v>
      </c>
      <c r="AL12" s="11">
        <f t="shared" si="8"/>
        <v>46275</v>
      </c>
      <c r="AM12" s="20" t="s">
        <v>3</v>
      </c>
      <c r="AN12" s="21" t="s">
        <v>3</v>
      </c>
      <c r="AO12" s="22" t="s">
        <v>3</v>
      </c>
      <c r="AP12" s="11">
        <f t="shared" si="9"/>
        <v>46305</v>
      </c>
      <c r="AQ12" s="20" t="s">
        <v>3</v>
      </c>
      <c r="AR12" s="21" t="s">
        <v>3</v>
      </c>
      <c r="AS12" s="22" t="s">
        <v>3</v>
      </c>
      <c r="AT12" s="11">
        <f t="shared" si="10"/>
        <v>46336</v>
      </c>
      <c r="AU12" s="20" t="s">
        <v>3</v>
      </c>
      <c r="AV12" s="21" t="s">
        <v>3</v>
      </c>
      <c r="AW12" s="22" t="s">
        <v>3</v>
      </c>
      <c r="AX12" s="11">
        <f t="shared" si="11"/>
        <v>46366</v>
      </c>
      <c r="AY12" s="20" t="s">
        <v>3</v>
      </c>
      <c r="AZ12" s="21" t="s">
        <v>3</v>
      </c>
      <c r="BA12" s="22" t="s">
        <v>3</v>
      </c>
      <c r="BB12" s="11">
        <f t="shared" si="14"/>
        <v>46397</v>
      </c>
      <c r="BC12" s="59" t="s">
        <v>4</v>
      </c>
      <c r="BD12" s="60" t="s">
        <v>4</v>
      </c>
      <c r="BE12" s="61" t="s">
        <v>4</v>
      </c>
      <c r="BF12" s="11">
        <f t="shared" si="12"/>
        <v>46428</v>
      </c>
      <c r="BG12" s="20" t="s">
        <v>3</v>
      </c>
      <c r="BH12" s="21" t="s">
        <v>3</v>
      </c>
      <c r="BI12" s="22" t="s">
        <v>3</v>
      </c>
    </row>
    <row r="13" spans="2:61" ht="12" thickBot="1" x14ac:dyDescent="0.3">
      <c r="B13" s="11">
        <f t="shared" si="0"/>
        <v>46002</v>
      </c>
      <c r="C13" s="20" t="s">
        <v>3</v>
      </c>
      <c r="D13" s="21" t="s">
        <v>3</v>
      </c>
      <c r="E13" s="22" t="s">
        <v>3</v>
      </c>
      <c r="F13" s="27">
        <f t="shared" si="1"/>
        <v>46033</v>
      </c>
      <c r="G13" s="59" t="s">
        <v>4</v>
      </c>
      <c r="H13" s="60" t="s">
        <v>4</v>
      </c>
      <c r="I13" s="61" t="s">
        <v>4</v>
      </c>
      <c r="J13" s="58">
        <f t="shared" si="2"/>
        <v>46064</v>
      </c>
      <c r="K13" s="20" t="s">
        <v>3</v>
      </c>
      <c r="L13" s="21" t="s">
        <v>3</v>
      </c>
      <c r="M13" s="22" t="s">
        <v>3</v>
      </c>
      <c r="N13" s="11">
        <f t="shared" si="3"/>
        <v>46092</v>
      </c>
      <c r="O13" s="20" t="s">
        <v>3</v>
      </c>
      <c r="P13" s="21" t="s">
        <v>3</v>
      </c>
      <c r="Q13" s="22" t="s">
        <v>3</v>
      </c>
      <c r="R13" s="11">
        <f t="shared" si="4"/>
        <v>46123</v>
      </c>
      <c r="S13" s="20" t="s">
        <v>3</v>
      </c>
      <c r="T13" s="21" t="s">
        <v>3</v>
      </c>
      <c r="U13" s="22" t="s">
        <v>3</v>
      </c>
      <c r="V13" s="11">
        <f t="shared" si="5"/>
        <v>46153</v>
      </c>
      <c r="W13" s="36" t="s">
        <v>2</v>
      </c>
      <c r="X13" s="37" t="s">
        <v>2</v>
      </c>
      <c r="Y13" s="35" t="s">
        <v>2</v>
      </c>
      <c r="Z13" s="11">
        <f t="shared" si="6"/>
        <v>46184</v>
      </c>
      <c r="AA13" s="20" t="s">
        <v>3</v>
      </c>
      <c r="AB13" s="21" t="s">
        <v>3</v>
      </c>
      <c r="AC13" s="22" t="s">
        <v>3</v>
      </c>
      <c r="AD13" s="11">
        <f t="shared" si="7"/>
        <v>46214</v>
      </c>
      <c r="AE13" s="20" t="s">
        <v>3</v>
      </c>
      <c r="AF13" s="21" t="s">
        <v>3</v>
      </c>
      <c r="AG13" s="22" t="s">
        <v>3</v>
      </c>
      <c r="AH13" s="11">
        <f t="shared" si="13"/>
        <v>46245</v>
      </c>
      <c r="AI13" s="59" t="s">
        <v>4</v>
      </c>
      <c r="AJ13" s="60" t="s">
        <v>4</v>
      </c>
      <c r="AK13" s="61" t="s">
        <v>4</v>
      </c>
      <c r="AL13" s="11">
        <f t="shared" si="8"/>
        <v>46276</v>
      </c>
      <c r="AM13" s="20" t="s">
        <v>3</v>
      </c>
      <c r="AN13" s="21" t="s">
        <v>3</v>
      </c>
      <c r="AO13" s="22" t="s">
        <v>3</v>
      </c>
      <c r="AP13" s="11">
        <f t="shared" si="9"/>
        <v>46306</v>
      </c>
      <c r="AQ13" s="20" t="s">
        <v>3</v>
      </c>
      <c r="AR13" s="21" t="s">
        <v>3</v>
      </c>
      <c r="AS13" s="22" t="s">
        <v>3</v>
      </c>
      <c r="AT13" s="30">
        <f>AT12+1</f>
        <v>46337</v>
      </c>
      <c r="AU13" s="20" t="s">
        <v>3</v>
      </c>
      <c r="AV13" s="21" t="s">
        <v>3</v>
      </c>
      <c r="AW13" s="22" t="s">
        <v>3</v>
      </c>
      <c r="AX13" s="11">
        <f t="shared" si="11"/>
        <v>46367</v>
      </c>
      <c r="AY13" s="20" t="s">
        <v>3</v>
      </c>
      <c r="AZ13" s="21" t="s">
        <v>3</v>
      </c>
      <c r="BA13" s="22" t="s">
        <v>3</v>
      </c>
      <c r="BB13" s="11">
        <f t="shared" si="14"/>
        <v>46398</v>
      </c>
      <c r="BC13" s="59" t="s">
        <v>4</v>
      </c>
      <c r="BD13" s="60" t="s">
        <v>4</v>
      </c>
      <c r="BE13" s="61" t="s">
        <v>4</v>
      </c>
      <c r="BF13" s="11">
        <f t="shared" si="12"/>
        <v>46429</v>
      </c>
      <c r="BG13" s="20" t="s">
        <v>3</v>
      </c>
      <c r="BH13" s="21" t="s">
        <v>3</v>
      </c>
      <c r="BI13" s="22" t="s">
        <v>3</v>
      </c>
    </row>
    <row r="14" spans="2:61" ht="12" thickBot="1" x14ac:dyDescent="0.3">
      <c r="B14" s="11">
        <f t="shared" si="0"/>
        <v>46003</v>
      </c>
      <c r="C14" s="20" t="s">
        <v>3</v>
      </c>
      <c r="D14" s="21" t="s">
        <v>3</v>
      </c>
      <c r="E14" s="22" t="s">
        <v>3</v>
      </c>
      <c r="F14" s="11">
        <f t="shared" si="1"/>
        <v>46034</v>
      </c>
      <c r="G14" s="59" t="s">
        <v>4</v>
      </c>
      <c r="H14" s="60" t="s">
        <v>4</v>
      </c>
      <c r="I14" s="61" t="s">
        <v>4</v>
      </c>
      <c r="J14" s="58">
        <f t="shared" si="2"/>
        <v>46065</v>
      </c>
      <c r="K14" s="20" t="s">
        <v>3</v>
      </c>
      <c r="L14" s="21" t="s">
        <v>3</v>
      </c>
      <c r="M14" s="22" t="s">
        <v>3</v>
      </c>
      <c r="N14" s="11">
        <f t="shared" si="3"/>
        <v>46093</v>
      </c>
      <c r="O14" s="20" t="s">
        <v>3</v>
      </c>
      <c r="P14" s="21" t="s">
        <v>3</v>
      </c>
      <c r="Q14" s="22" t="s">
        <v>3</v>
      </c>
      <c r="R14" s="11">
        <f t="shared" si="4"/>
        <v>46124</v>
      </c>
      <c r="S14" s="20" t="s">
        <v>3</v>
      </c>
      <c r="T14" s="21" t="s">
        <v>3</v>
      </c>
      <c r="U14" s="22" t="s">
        <v>3</v>
      </c>
      <c r="V14" s="11">
        <f t="shared" si="5"/>
        <v>46154</v>
      </c>
      <c r="W14" s="20" t="s">
        <v>3</v>
      </c>
      <c r="X14" s="21" t="s">
        <v>3</v>
      </c>
      <c r="Y14" s="22" t="s">
        <v>3</v>
      </c>
      <c r="Z14" s="11">
        <f t="shared" si="6"/>
        <v>46185</v>
      </c>
      <c r="AA14" s="20" t="s">
        <v>3</v>
      </c>
      <c r="AB14" s="21" t="s">
        <v>3</v>
      </c>
      <c r="AC14" s="22" t="s">
        <v>3</v>
      </c>
      <c r="AD14" s="11">
        <f t="shared" si="7"/>
        <v>46215</v>
      </c>
      <c r="AE14" s="20" t="s">
        <v>3</v>
      </c>
      <c r="AF14" s="21" t="s">
        <v>3</v>
      </c>
      <c r="AG14" s="22" t="s">
        <v>3</v>
      </c>
      <c r="AH14" s="11">
        <f t="shared" si="13"/>
        <v>46246</v>
      </c>
      <c r="AI14" s="59" t="s">
        <v>4</v>
      </c>
      <c r="AJ14" s="60" t="s">
        <v>4</v>
      </c>
      <c r="AK14" s="61" t="s">
        <v>4</v>
      </c>
      <c r="AL14" s="11">
        <f t="shared" si="8"/>
        <v>46277</v>
      </c>
      <c r="AM14" s="20" t="s">
        <v>3</v>
      </c>
      <c r="AN14" s="21" t="s">
        <v>3</v>
      </c>
      <c r="AO14" s="22" t="s">
        <v>3</v>
      </c>
      <c r="AP14" s="11">
        <f t="shared" si="9"/>
        <v>46307</v>
      </c>
      <c r="AQ14" s="20" t="s">
        <v>3</v>
      </c>
      <c r="AR14" s="21" t="s">
        <v>3</v>
      </c>
      <c r="AS14" s="22" t="s">
        <v>3</v>
      </c>
      <c r="AT14" s="11">
        <f t="shared" si="10"/>
        <v>46338</v>
      </c>
      <c r="AU14" s="20" t="s">
        <v>3</v>
      </c>
      <c r="AV14" s="21" t="s">
        <v>3</v>
      </c>
      <c r="AW14" s="22" t="s">
        <v>3</v>
      </c>
      <c r="AX14" s="11">
        <f t="shared" si="11"/>
        <v>46368</v>
      </c>
      <c r="AY14" s="20" t="s">
        <v>3</v>
      </c>
      <c r="AZ14" s="21" t="s">
        <v>3</v>
      </c>
      <c r="BA14" s="22" t="s">
        <v>3</v>
      </c>
      <c r="BB14" s="11">
        <f t="shared" si="14"/>
        <v>46399</v>
      </c>
      <c r="BC14" s="59" t="s">
        <v>4</v>
      </c>
      <c r="BD14" s="60" t="s">
        <v>4</v>
      </c>
      <c r="BE14" s="61" t="s">
        <v>4</v>
      </c>
      <c r="BF14" s="11">
        <f t="shared" si="12"/>
        <v>46430</v>
      </c>
      <c r="BG14" s="20" t="s">
        <v>3</v>
      </c>
      <c r="BH14" s="21" t="s">
        <v>3</v>
      </c>
      <c r="BI14" s="22" t="s">
        <v>3</v>
      </c>
    </row>
    <row r="15" spans="2:61" ht="12" thickBot="1" x14ac:dyDescent="0.3">
      <c r="B15" s="11">
        <f t="shared" si="0"/>
        <v>46004</v>
      </c>
      <c r="C15" s="20" t="s">
        <v>3</v>
      </c>
      <c r="D15" s="21" t="s">
        <v>3</v>
      </c>
      <c r="E15" s="22" t="s">
        <v>3</v>
      </c>
      <c r="F15" s="11">
        <f t="shared" si="1"/>
        <v>46035</v>
      </c>
      <c r="G15" s="59" t="s">
        <v>4</v>
      </c>
      <c r="H15" s="60" t="s">
        <v>4</v>
      </c>
      <c r="I15" s="61" t="s">
        <v>4</v>
      </c>
      <c r="J15" s="58">
        <f t="shared" si="2"/>
        <v>46066</v>
      </c>
      <c r="K15" s="20" t="s">
        <v>3</v>
      </c>
      <c r="L15" s="21" t="s">
        <v>3</v>
      </c>
      <c r="M15" s="22" t="s">
        <v>3</v>
      </c>
      <c r="N15" s="11">
        <f t="shared" si="3"/>
        <v>46094</v>
      </c>
      <c r="O15" s="20" t="s">
        <v>3</v>
      </c>
      <c r="P15" s="21" t="s">
        <v>3</v>
      </c>
      <c r="Q15" s="22" t="s">
        <v>3</v>
      </c>
      <c r="R15" s="58">
        <f t="shared" si="4"/>
        <v>46125</v>
      </c>
      <c r="S15" s="36" t="s">
        <v>2</v>
      </c>
      <c r="T15" s="37" t="s">
        <v>2</v>
      </c>
      <c r="U15" s="35" t="s">
        <v>2</v>
      </c>
      <c r="V15" s="11">
        <f t="shared" si="5"/>
        <v>46155</v>
      </c>
      <c r="W15" s="20" t="s">
        <v>3</v>
      </c>
      <c r="X15" s="21" t="s">
        <v>3</v>
      </c>
      <c r="Y15" s="22" t="s">
        <v>3</v>
      </c>
      <c r="Z15" s="11">
        <f t="shared" si="6"/>
        <v>46186</v>
      </c>
      <c r="AA15" s="20" t="s">
        <v>3</v>
      </c>
      <c r="AB15" s="21" t="s">
        <v>3</v>
      </c>
      <c r="AC15" s="22" t="s">
        <v>3</v>
      </c>
      <c r="AD15" s="11">
        <f t="shared" si="7"/>
        <v>46216</v>
      </c>
      <c r="AE15" s="20" t="s">
        <v>3</v>
      </c>
      <c r="AF15" s="21" t="s">
        <v>3</v>
      </c>
      <c r="AG15" s="22" t="s">
        <v>3</v>
      </c>
      <c r="AH15" s="11">
        <f t="shared" si="13"/>
        <v>46247</v>
      </c>
      <c r="AI15" s="59" t="s">
        <v>4</v>
      </c>
      <c r="AJ15" s="60" t="s">
        <v>4</v>
      </c>
      <c r="AK15" s="61" t="s">
        <v>4</v>
      </c>
      <c r="AL15" s="11">
        <f t="shared" si="8"/>
        <v>46278</v>
      </c>
      <c r="AM15" s="20" t="s">
        <v>3</v>
      </c>
      <c r="AN15" s="21" t="s">
        <v>3</v>
      </c>
      <c r="AO15" s="22" t="s">
        <v>3</v>
      </c>
      <c r="AP15" s="11">
        <f t="shared" si="9"/>
        <v>46308</v>
      </c>
      <c r="AQ15" s="59" t="s">
        <v>4</v>
      </c>
      <c r="AR15" s="60" t="s">
        <v>4</v>
      </c>
      <c r="AS15" s="61" t="s">
        <v>4</v>
      </c>
      <c r="AT15" s="11">
        <f t="shared" si="10"/>
        <v>46339</v>
      </c>
      <c r="AU15" s="20" t="s">
        <v>3</v>
      </c>
      <c r="AV15" s="21" t="s">
        <v>3</v>
      </c>
      <c r="AW15" s="22" t="s">
        <v>3</v>
      </c>
      <c r="AX15" s="11">
        <f t="shared" si="11"/>
        <v>46369</v>
      </c>
      <c r="AY15" s="20" t="s">
        <v>3</v>
      </c>
      <c r="AZ15" s="21" t="s">
        <v>3</v>
      </c>
      <c r="BA15" s="22" t="s">
        <v>3</v>
      </c>
      <c r="BB15" s="11">
        <f t="shared" si="14"/>
        <v>46400</v>
      </c>
      <c r="BC15" s="59" t="s">
        <v>4</v>
      </c>
      <c r="BD15" s="60" t="s">
        <v>4</v>
      </c>
      <c r="BE15" s="61" t="s">
        <v>4</v>
      </c>
      <c r="BF15" s="11">
        <f t="shared" si="12"/>
        <v>46431</v>
      </c>
      <c r="BG15" s="20" t="s">
        <v>3</v>
      </c>
      <c r="BH15" s="21" t="s">
        <v>3</v>
      </c>
      <c r="BI15" s="22" t="s">
        <v>3</v>
      </c>
    </row>
    <row r="16" spans="2:61" ht="12.75" customHeight="1" thickBot="1" x14ac:dyDescent="0.3">
      <c r="B16" s="11">
        <f t="shared" si="0"/>
        <v>46005</v>
      </c>
      <c r="C16" s="20" t="s">
        <v>3</v>
      </c>
      <c r="D16" s="21" t="s">
        <v>3</v>
      </c>
      <c r="E16" s="22" t="s">
        <v>3</v>
      </c>
      <c r="F16" s="11">
        <f t="shared" si="1"/>
        <v>46036</v>
      </c>
      <c r="G16" s="59" t="s">
        <v>4</v>
      </c>
      <c r="H16" s="60" t="s">
        <v>4</v>
      </c>
      <c r="I16" s="61" t="s">
        <v>4</v>
      </c>
      <c r="J16" s="11">
        <f t="shared" si="2"/>
        <v>46067</v>
      </c>
      <c r="K16" s="20" t="s">
        <v>3</v>
      </c>
      <c r="L16" s="21" t="s">
        <v>3</v>
      </c>
      <c r="M16" s="22" t="s">
        <v>3</v>
      </c>
      <c r="N16" s="11">
        <f t="shared" si="3"/>
        <v>46095</v>
      </c>
      <c r="O16" s="20" t="s">
        <v>3</v>
      </c>
      <c r="P16" s="21" t="s">
        <v>3</v>
      </c>
      <c r="Q16" s="22" t="s">
        <v>3</v>
      </c>
      <c r="R16" s="58">
        <f t="shared" si="4"/>
        <v>46126</v>
      </c>
      <c r="S16" s="20" t="s">
        <v>3</v>
      </c>
      <c r="T16" s="21" t="s">
        <v>3</v>
      </c>
      <c r="U16" s="22" t="s">
        <v>3</v>
      </c>
      <c r="V16" s="65">
        <f t="shared" si="5"/>
        <v>46156</v>
      </c>
      <c r="W16" s="20" t="s">
        <v>3</v>
      </c>
      <c r="X16" s="21" t="s">
        <v>3</v>
      </c>
      <c r="Y16" s="22" t="s">
        <v>3</v>
      </c>
      <c r="Z16" s="11">
        <f t="shared" si="6"/>
        <v>46187</v>
      </c>
      <c r="AA16" s="20" t="s">
        <v>3</v>
      </c>
      <c r="AB16" s="21" t="s">
        <v>3</v>
      </c>
      <c r="AC16" s="22" t="s">
        <v>3</v>
      </c>
      <c r="AD16" s="30">
        <f t="shared" si="7"/>
        <v>46217</v>
      </c>
      <c r="AE16" s="36" t="s">
        <v>2</v>
      </c>
      <c r="AF16" s="37" t="s">
        <v>2</v>
      </c>
      <c r="AG16" s="35" t="s">
        <v>2</v>
      </c>
      <c r="AH16" s="11">
        <f t="shared" si="13"/>
        <v>46248</v>
      </c>
      <c r="AI16" s="59" t="s">
        <v>4</v>
      </c>
      <c r="AJ16" s="60" t="s">
        <v>4</v>
      </c>
      <c r="AK16" s="61" t="s">
        <v>4</v>
      </c>
      <c r="AL16" s="11">
        <f t="shared" si="8"/>
        <v>46279</v>
      </c>
      <c r="AM16" s="36" t="s">
        <v>2</v>
      </c>
      <c r="AN16" s="37" t="s">
        <v>2</v>
      </c>
      <c r="AO16" s="35" t="s">
        <v>2</v>
      </c>
      <c r="AP16" s="11">
        <f t="shared" si="9"/>
        <v>46309</v>
      </c>
      <c r="AQ16" s="59" t="s">
        <v>4</v>
      </c>
      <c r="AR16" s="60" t="s">
        <v>4</v>
      </c>
      <c r="AS16" s="61" t="s">
        <v>4</v>
      </c>
      <c r="AT16" s="11">
        <f t="shared" si="10"/>
        <v>46340</v>
      </c>
      <c r="AU16" s="20" t="s">
        <v>3</v>
      </c>
      <c r="AV16" s="21" t="s">
        <v>3</v>
      </c>
      <c r="AW16" s="22" t="s">
        <v>3</v>
      </c>
      <c r="AX16" s="11">
        <f t="shared" si="11"/>
        <v>46370</v>
      </c>
      <c r="AY16" s="20" t="s">
        <v>3</v>
      </c>
      <c r="AZ16" s="21" t="s">
        <v>3</v>
      </c>
      <c r="BA16" s="22" t="s">
        <v>3</v>
      </c>
      <c r="BB16" s="11">
        <f t="shared" si="14"/>
        <v>46401</v>
      </c>
      <c r="BC16" s="59" t="s">
        <v>4</v>
      </c>
      <c r="BD16" s="53" t="s">
        <v>4</v>
      </c>
      <c r="BE16" s="54" t="s">
        <v>4</v>
      </c>
      <c r="BF16" s="11">
        <f t="shared" si="12"/>
        <v>46432</v>
      </c>
      <c r="BG16" s="20" t="s">
        <v>3</v>
      </c>
      <c r="BH16" s="21" t="s">
        <v>3</v>
      </c>
      <c r="BI16" s="22" t="s">
        <v>3</v>
      </c>
    </row>
    <row r="17" spans="2:61" ht="12.75" customHeight="1" thickBot="1" x14ac:dyDescent="0.3">
      <c r="B17" s="11">
        <f t="shared" si="0"/>
        <v>46006</v>
      </c>
      <c r="C17" s="20" t="s">
        <v>3</v>
      </c>
      <c r="D17" s="21" t="s">
        <v>3</v>
      </c>
      <c r="E17" s="22" t="s">
        <v>3</v>
      </c>
      <c r="F17" s="27">
        <f t="shared" si="1"/>
        <v>46037</v>
      </c>
      <c r="G17" s="59" t="s">
        <v>4</v>
      </c>
      <c r="H17" s="53" t="s">
        <v>4</v>
      </c>
      <c r="I17" s="54" t="s">
        <v>4</v>
      </c>
      <c r="J17" s="11">
        <f t="shared" si="2"/>
        <v>46068</v>
      </c>
      <c r="K17" s="20" t="s">
        <v>3</v>
      </c>
      <c r="L17" s="21" t="s">
        <v>3</v>
      </c>
      <c r="M17" s="22" t="s">
        <v>3</v>
      </c>
      <c r="N17" s="11">
        <f t="shared" si="3"/>
        <v>46096</v>
      </c>
      <c r="O17" s="20" t="s">
        <v>3</v>
      </c>
      <c r="P17" s="21" t="s">
        <v>3</v>
      </c>
      <c r="Q17" s="22" t="s">
        <v>3</v>
      </c>
      <c r="R17" s="58">
        <f t="shared" si="4"/>
        <v>46127</v>
      </c>
      <c r="S17" s="20" t="s">
        <v>3</v>
      </c>
      <c r="T17" s="21" t="s">
        <v>3</v>
      </c>
      <c r="U17" s="22" t="s">
        <v>3</v>
      </c>
      <c r="V17" s="11">
        <f t="shared" si="5"/>
        <v>46157</v>
      </c>
      <c r="W17" s="20" t="s">
        <v>3</v>
      </c>
      <c r="X17" s="21" t="s">
        <v>3</v>
      </c>
      <c r="Y17" s="22" t="s">
        <v>3</v>
      </c>
      <c r="Z17" s="11">
        <f t="shared" si="6"/>
        <v>46188</v>
      </c>
      <c r="AA17" s="36" t="s">
        <v>2</v>
      </c>
      <c r="AB17" s="37" t="s">
        <v>2</v>
      </c>
      <c r="AC17" s="35" t="s">
        <v>2</v>
      </c>
      <c r="AD17" s="11">
        <f t="shared" si="7"/>
        <v>46218</v>
      </c>
      <c r="AE17" s="20" t="s">
        <v>3</v>
      </c>
      <c r="AF17" s="21" t="s">
        <v>3</v>
      </c>
      <c r="AG17" s="22" t="s">
        <v>3</v>
      </c>
      <c r="AH17" s="11">
        <f t="shared" si="13"/>
        <v>46249</v>
      </c>
      <c r="AI17" s="59" t="s">
        <v>4</v>
      </c>
      <c r="AJ17" s="60" t="s">
        <v>4</v>
      </c>
      <c r="AK17" s="61" t="s">
        <v>4</v>
      </c>
      <c r="AL17" s="11">
        <f t="shared" si="8"/>
        <v>46280</v>
      </c>
      <c r="AM17" s="20" t="s">
        <v>3</v>
      </c>
      <c r="AN17" s="21" t="s">
        <v>3</v>
      </c>
      <c r="AO17" s="22" t="s">
        <v>3</v>
      </c>
      <c r="AP17" s="11">
        <f t="shared" si="9"/>
        <v>46310</v>
      </c>
      <c r="AQ17" s="59" t="s">
        <v>4</v>
      </c>
      <c r="AR17" s="60" t="s">
        <v>4</v>
      </c>
      <c r="AS17" s="61" t="s">
        <v>4</v>
      </c>
      <c r="AT17" s="11">
        <f t="shared" si="10"/>
        <v>46341</v>
      </c>
      <c r="AU17" s="20" t="s">
        <v>3</v>
      </c>
      <c r="AV17" s="21" t="s">
        <v>3</v>
      </c>
      <c r="AW17" s="22" t="s">
        <v>3</v>
      </c>
      <c r="AX17" s="11">
        <f t="shared" si="11"/>
        <v>46371</v>
      </c>
      <c r="AY17" s="20" t="s">
        <v>3</v>
      </c>
      <c r="AZ17" s="21" t="s">
        <v>3</v>
      </c>
      <c r="BA17" s="22" t="s">
        <v>3</v>
      </c>
      <c r="BB17" s="27">
        <f t="shared" si="14"/>
        <v>46402</v>
      </c>
      <c r="BC17" s="53" t="s">
        <v>2</v>
      </c>
      <c r="BD17" s="33" t="s">
        <v>2</v>
      </c>
      <c r="BE17" s="34" t="s">
        <v>2</v>
      </c>
      <c r="BF17" s="11">
        <f t="shared" si="12"/>
        <v>46433</v>
      </c>
      <c r="BG17" s="36" t="s">
        <v>2</v>
      </c>
      <c r="BH17" s="37" t="s">
        <v>2</v>
      </c>
      <c r="BI17" s="35" t="s">
        <v>2</v>
      </c>
    </row>
    <row r="18" spans="2:61" ht="12.75" customHeight="1" thickBot="1" x14ac:dyDescent="0.3">
      <c r="B18" s="11">
        <f t="shared" si="0"/>
        <v>46007</v>
      </c>
      <c r="C18" s="20" t="s">
        <v>3</v>
      </c>
      <c r="D18" s="21" t="s">
        <v>3</v>
      </c>
      <c r="E18" s="22" t="s">
        <v>3</v>
      </c>
      <c r="F18" s="27">
        <f t="shared" si="1"/>
        <v>46038</v>
      </c>
      <c r="G18" s="53" t="s">
        <v>2</v>
      </c>
      <c r="H18" s="33" t="s">
        <v>2</v>
      </c>
      <c r="I18" s="34" t="s">
        <v>2</v>
      </c>
      <c r="J18" s="58">
        <f t="shared" si="2"/>
        <v>46069</v>
      </c>
      <c r="K18" s="36" t="s">
        <v>2</v>
      </c>
      <c r="L18" s="37" t="s">
        <v>2</v>
      </c>
      <c r="M18" s="35" t="s">
        <v>2</v>
      </c>
      <c r="N18" s="11">
        <f t="shared" si="3"/>
        <v>46097</v>
      </c>
      <c r="O18" s="20" t="s">
        <v>3</v>
      </c>
      <c r="P18" s="21" t="s">
        <v>3</v>
      </c>
      <c r="Q18" s="22" t="s">
        <v>3</v>
      </c>
      <c r="R18" s="58">
        <f t="shared" si="4"/>
        <v>46128</v>
      </c>
      <c r="S18" s="20" t="s">
        <v>3</v>
      </c>
      <c r="T18" s="21" t="s">
        <v>3</v>
      </c>
      <c r="U18" s="22" t="s">
        <v>3</v>
      </c>
      <c r="V18" s="11">
        <f t="shared" si="5"/>
        <v>46158</v>
      </c>
      <c r="W18" s="20" t="s">
        <v>3</v>
      </c>
      <c r="X18" s="21" t="s">
        <v>3</v>
      </c>
      <c r="Y18" s="22" t="s">
        <v>3</v>
      </c>
      <c r="Z18" s="11">
        <f t="shared" si="6"/>
        <v>46189</v>
      </c>
      <c r="AA18" s="20" t="s">
        <v>3</v>
      </c>
      <c r="AB18" s="21" t="s">
        <v>3</v>
      </c>
      <c r="AC18" s="22" t="s">
        <v>3</v>
      </c>
      <c r="AD18" s="11">
        <f t="shared" si="7"/>
        <v>46219</v>
      </c>
      <c r="AE18" s="20" t="s">
        <v>3</v>
      </c>
      <c r="AF18" s="21" t="s">
        <v>3</v>
      </c>
      <c r="AG18" s="22" t="s">
        <v>3</v>
      </c>
      <c r="AH18" s="11">
        <f t="shared" si="13"/>
        <v>46250</v>
      </c>
      <c r="AI18" s="59" t="s">
        <v>4</v>
      </c>
      <c r="AJ18" s="60" t="s">
        <v>4</v>
      </c>
      <c r="AK18" s="61" t="s">
        <v>4</v>
      </c>
      <c r="AL18" s="11">
        <f t="shared" si="8"/>
        <v>46281</v>
      </c>
      <c r="AM18" s="20" t="s">
        <v>3</v>
      </c>
      <c r="AN18" s="21" t="s">
        <v>3</v>
      </c>
      <c r="AO18" s="22" t="s">
        <v>3</v>
      </c>
      <c r="AP18" s="11">
        <f t="shared" si="9"/>
        <v>46311</v>
      </c>
      <c r="AQ18" s="59" t="s">
        <v>4</v>
      </c>
      <c r="AR18" s="60" t="s">
        <v>4</v>
      </c>
      <c r="AS18" s="61" t="s">
        <v>4</v>
      </c>
      <c r="AT18" s="11">
        <f t="shared" si="10"/>
        <v>46342</v>
      </c>
      <c r="AU18" s="36" t="s">
        <v>2</v>
      </c>
      <c r="AV18" s="37" t="s">
        <v>2</v>
      </c>
      <c r="AW18" s="35" t="s">
        <v>2</v>
      </c>
      <c r="AX18" s="11">
        <f t="shared" si="11"/>
        <v>46372</v>
      </c>
      <c r="AY18" s="20" t="s">
        <v>3</v>
      </c>
      <c r="AZ18" s="21" t="s">
        <v>3</v>
      </c>
      <c r="BA18" s="22" t="s">
        <v>3</v>
      </c>
      <c r="BB18" s="27">
        <f t="shared" si="14"/>
        <v>46403</v>
      </c>
      <c r="BC18" s="32" t="s">
        <v>2</v>
      </c>
      <c r="BD18" s="33" t="s">
        <v>2</v>
      </c>
      <c r="BE18" s="34" t="s">
        <v>2</v>
      </c>
      <c r="BF18" s="11">
        <f t="shared" si="12"/>
        <v>46434</v>
      </c>
      <c r="BG18" s="20" t="s">
        <v>3</v>
      </c>
      <c r="BH18" s="21" t="s">
        <v>3</v>
      </c>
      <c r="BI18" s="22" t="s">
        <v>3</v>
      </c>
    </row>
    <row r="19" spans="2:61" ht="12.75" customHeight="1" x14ac:dyDescent="0.25">
      <c r="B19" s="11">
        <f t="shared" si="0"/>
        <v>46008</v>
      </c>
      <c r="C19" s="20" t="s">
        <v>3</v>
      </c>
      <c r="D19" s="21" t="s">
        <v>3</v>
      </c>
      <c r="E19" s="22" t="s">
        <v>3</v>
      </c>
      <c r="F19" s="27">
        <f t="shared" si="1"/>
        <v>46039</v>
      </c>
      <c r="G19" s="32" t="s">
        <v>2</v>
      </c>
      <c r="H19" s="33" t="s">
        <v>2</v>
      </c>
      <c r="I19" s="34" t="s">
        <v>2</v>
      </c>
      <c r="J19" s="58">
        <f t="shared" si="2"/>
        <v>46070</v>
      </c>
      <c r="K19" s="20" t="s">
        <v>3</v>
      </c>
      <c r="L19" s="21" t="s">
        <v>3</v>
      </c>
      <c r="M19" s="22" t="s">
        <v>3</v>
      </c>
      <c r="N19" s="11">
        <f t="shared" si="3"/>
        <v>46098</v>
      </c>
      <c r="O19" s="59" t="s">
        <v>4</v>
      </c>
      <c r="P19" s="60" t="s">
        <v>4</v>
      </c>
      <c r="Q19" s="61" t="s">
        <v>4</v>
      </c>
      <c r="R19" s="58">
        <f t="shared" si="4"/>
        <v>46129</v>
      </c>
      <c r="S19" s="20" t="s">
        <v>3</v>
      </c>
      <c r="T19" s="21" t="s">
        <v>3</v>
      </c>
      <c r="U19" s="22" t="s">
        <v>3</v>
      </c>
      <c r="V19" s="11">
        <f t="shared" si="5"/>
        <v>46159</v>
      </c>
      <c r="W19" s="20" t="s">
        <v>3</v>
      </c>
      <c r="X19" s="21" t="s">
        <v>3</v>
      </c>
      <c r="Y19" s="22" t="s">
        <v>3</v>
      </c>
      <c r="Z19" s="11">
        <f t="shared" si="6"/>
        <v>46190</v>
      </c>
      <c r="AA19" s="20" t="s">
        <v>3</v>
      </c>
      <c r="AB19" s="21" t="s">
        <v>3</v>
      </c>
      <c r="AC19" s="22" t="s">
        <v>3</v>
      </c>
      <c r="AD19" s="11">
        <f t="shared" si="7"/>
        <v>46220</v>
      </c>
      <c r="AE19" s="20" t="s">
        <v>3</v>
      </c>
      <c r="AF19" s="21" t="s">
        <v>3</v>
      </c>
      <c r="AG19" s="22" t="s">
        <v>3</v>
      </c>
      <c r="AH19" s="11">
        <f t="shared" si="13"/>
        <v>46251</v>
      </c>
      <c r="AI19" s="59" t="s">
        <v>4</v>
      </c>
      <c r="AJ19" s="60" t="s">
        <v>4</v>
      </c>
      <c r="AK19" s="61" t="s">
        <v>4</v>
      </c>
      <c r="AL19" s="11">
        <f t="shared" si="8"/>
        <v>46282</v>
      </c>
      <c r="AM19" s="20" t="s">
        <v>3</v>
      </c>
      <c r="AN19" s="21" t="s">
        <v>3</v>
      </c>
      <c r="AO19" s="22" t="s">
        <v>3</v>
      </c>
      <c r="AP19" s="11">
        <f t="shared" si="9"/>
        <v>46312</v>
      </c>
      <c r="AQ19" s="59" t="s">
        <v>4</v>
      </c>
      <c r="AR19" s="60" t="s">
        <v>4</v>
      </c>
      <c r="AS19" s="61" t="s">
        <v>4</v>
      </c>
      <c r="AT19" s="11">
        <f t="shared" si="10"/>
        <v>46343</v>
      </c>
      <c r="AU19" s="20" t="s">
        <v>3</v>
      </c>
      <c r="AV19" s="21" t="s">
        <v>3</v>
      </c>
      <c r="AW19" s="22" t="s">
        <v>3</v>
      </c>
      <c r="AX19" s="11">
        <f t="shared" si="11"/>
        <v>46373</v>
      </c>
      <c r="AY19" s="59" t="s">
        <v>4</v>
      </c>
      <c r="AZ19" s="60" t="s">
        <v>4</v>
      </c>
      <c r="BA19" s="61" t="s">
        <v>4</v>
      </c>
      <c r="BB19" s="11">
        <f t="shared" si="14"/>
        <v>46404</v>
      </c>
      <c r="BC19" s="32" t="s">
        <v>2</v>
      </c>
      <c r="BD19" s="33" t="s">
        <v>2</v>
      </c>
      <c r="BE19" s="34" t="s">
        <v>2</v>
      </c>
      <c r="BF19" s="11">
        <f t="shared" si="12"/>
        <v>46435</v>
      </c>
      <c r="BG19" s="20" t="s">
        <v>3</v>
      </c>
      <c r="BH19" s="21" t="s">
        <v>3</v>
      </c>
      <c r="BI19" s="22" t="s">
        <v>3</v>
      </c>
    </row>
    <row r="20" spans="2:61" ht="12.75" customHeight="1" thickBot="1" x14ac:dyDescent="0.3">
      <c r="B20" s="11">
        <f t="shared" si="0"/>
        <v>46009</v>
      </c>
      <c r="C20" s="59" t="s">
        <v>4</v>
      </c>
      <c r="D20" s="60" t="s">
        <v>4</v>
      </c>
      <c r="E20" s="61" t="s">
        <v>4</v>
      </c>
      <c r="F20" s="27">
        <f t="shared" si="1"/>
        <v>46040</v>
      </c>
      <c r="G20" s="32" t="s">
        <v>2</v>
      </c>
      <c r="H20" s="33" t="s">
        <v>2</v>
      </c>
      <c r="I20" s="34" t="s">
        <v>2</v>
      </c>
      <c r="J20" s="58">
        <f t="shared" si="2"/>
        <v>46071</v>
      </c>
      <c r="K20" s="20" t="s">
        <v>3</v>
      </c>
      <c r="L20" s="21" t="s">
        <v>3</v>
      </c>
      <c r="M20" s="22" t="s">
        <v>3</v>
      </c>
      <c r="N20" s="11">
        <f t="shared" si="3"/>
        <v>46099</v>
      </c>
      <c r="O20" s="59" t="s">
        <v>4</v>
      </c>
      <c r="P20" s="60" t="s">
        <v>4</v>
      </c>
      <c r="Q20" s="61" t="s">
        <v>4</v>
      </c>
      <c r="R20" s="11">
        <f t="shared" si="4"/>
        <v>46130</v>
      </c>
      <c r="S20" s="20" t="s">
        <v>3</v>
      </c>
      <c r="T20" s="21" t="s">
        <v>3</v>
      </c>
      <c r="U20" s="22" t="s">
        <v>3</v>
      </c>
      <c r="V20" s="11">
        <f t="shared" si="5"/>
        <v>46160</v>
      </c>
      <c r="W20" s="20" t="s">
        <v>3</v>
      </c>
      <c r="X20" s="21" t="s">
        <v>3</v>
      </c>
      <c r="Y20" s="22" t="s">
        <v>3</v>
      </c>
      <c r="Z20" s="11">
        <f t="shared" si="6"/>
        <v>46191</v>
      </c>
      <c r="AA20" s="20" t="s">
        <v>3</v>
      </c>
      <c r="AB20" s="21" t="s">
        <v>3</v>
      </c>
      <c r="AC20" s="22" t="s">
        <v>3</v>
      </c>
      <c r="AD20" s="11">
        <f t="shared" si="7"/>
        <v>46221</v>
      </c>
      <c r="AE20" s="20" t="s">
        <v>3</v>
      </c>
      <c r="AF20" s="21" t="s">
        <v>3</v>
      </c>
      <c r="AG20" s="22" t="s">
        <v>3</v>
      </c>
      <c r="AH20" s="11">
        <f t="shared" si="13"/>
        <v>46252</v>
      </c>
      <c r="AI20" s="59" t="s">
        <v>4</v>
      </c>
      <c r="AJ20" s="60" t="s">
        <v>4</v>
      </c>
      <c r="AK20" s="61" t="s">
        <v>4</v>
      </c>
      <c r="AL20" s="11">
        <f t="shared" si="8"/>
        <v>46283</v>
      </c>
      <c r="AM20" s="20" t="s">
        <v>3</v>
      </c>
      <c r="AN20" s="21" t="s">
        <v>3</v>
      </c>
      <c r="AO20" s="22" t="s">
        <v>3</v>
      </c>
      <c r="AP20" s="11">
        <f t="shared" si="9"/>
        <v>46313</v>
      </c>
      <c r="AQ20" s="59" t="s">
        <v>4</v>
      </c>
      <c r="AR20" s="60" t="s">
        <v>4</v>
      </c>
      <c r="AS20" s="61" t="s">
        <v>4</v>
      </c>
      <c r="AT20" s="11">
        <f t="shared" si="10"/>
        <v>46344</v>
      </c>
      <c r="AU20" s="20" t="s">
        <v>3</v>
      </c>
      <c r="AV20" s="21" t="s">
        <v>3</v>
      </c>
      <c r="AW20" s="22" t="s">
        <v>3</v>
      </c>
      <c r="AX20" s="11">
        <f t="shared" si="11"/>
        <v>46374</v>
      </c>
      <c r="AY20" s="59" t="s">
        <v>4</v>
      </c>
      <c r="AZ20" s="60" t="s">
        <v>4</v>
      </c>
      <c r="BA20" s="61" t="s">
        <v>4</v>
      </c>
      <c r="BB20" s="11">
        <f t="shared" si="14"/>
        <v>46405</v>
      </c>
      <c r="BC20" s="50" t="s">
        <v>2</v>
      </c>
      <c r="BD20" s="51" t="s">
        <v>2</v>
      </c>
      <c r="BE20" s="52" t="s">
        <v>2</v>
      </c>
      <c r="BF20" s="11">
        <f t="shared" si="12"/>
        <v>46436</v>
      </c>
      <c r="BG20" s="20" t="s">
        <v>3</v>
      </c>
      <c r="BH20" s="21" t="s">
        <v>3</v>
      </c>
      <c r="BI20" s="22" t="s">
        <v>3</v>
      </c>
    </row>
    <row r="21" spans="2:61" ht="12" thickBot="1" x14ac:dyDescent="0.3">
      <c r="B21" s="11">
        <f t="shared" si="0"/>
        <v>46010</v>
      </c>
      <c r="C21" s="59" t="s">
        <v>4</v>
      </c>
      <c r="D21" s="60" t="s">
        <v>4</v>
      </c>
      <c r="E21" s="61" t="s">
        <v>4</v>
      </c>
      <c r="F21" s="27">
        <f t="shared" si="1"/>
        <v>46041</v>
      </c>
      <c r="G21" s="50" t="s">
        <v>2</v>
      </c>
      <c r="H21" s="51" t="s">
        <v>2</v>
      </c>
      <c r="I21" s="52" t="s">
        <v>2</v>
      </c>
      <c r="J21" s="58">
        <f t="shared" si="2"/>
        <v>46072</v>
      </c>
      <c r="K21" s="20" t="s">
        <v>3</v>
      </c>
      <c r="L21" s="21" t="s">
        <v>3</v>
      </c>
      <c r="M21" s="22" t="s">
        <v>3</v>
      </c>
      <c r="N21" s="11">
        <f t="shared" si="3"/>
        <v>46100</v>
      </c>
      <c r="O21" s="59" t="s">
        <v>4</v>
      </c>
      <c r="P21" s="60" t="s">
        <v>4</v>
      </c>
      <c r="Q21" s="61" t="s">
        <v>4</v>
      </c>
      <c r="R21" s="11">
        <f t="shared" si="4"/>
        <v>46131</v>
      </c>
      <c r="S21" s="20" t="s">
        <v>3</v>
      </c>
      <c r="T21" s="21" t="s">
        <v>3</v>
      </c>
      <c r="U21" s="22" t="s">
        <v>3</v>
      </c>
      <c r="V21" s="11">
        <f t="shared" si="5"/>
        <v>46161</v>
      </c>
      <c r="W21" s="59" t="s">
        <v>4</v>
      </c>
      <c r="X21" s="60" t="s">
        <v>4</v>
      </c>
      <c r="Y21" s="61" t="s">
        <v>4</v>
      </c>
      <c r="Z21" s="11">
        <f t="shared" si="6"/>
        <v>46192</v>
      </c>
      <c r="AA21" s="20" t="s">
        <v>3</v>
      </c>
      <c r="AB21" s="21" t="s">
        <v>3</v>
      </c>
      <c r="AC21" s="22" t="s">
        <v>3</v>
      </c>
      <c r="AD21" s="11">
        <f t="shared" si="7"/>
        <v>46222</v>
      </c>
      <c r="AE21" s="20" t="s">
        <v>3</v>
      </c>
      <c r="AF21" s="21" t="s">
        <v>3</v>
      </c>
      <c r="AG21" s="22" t="s">
        <v>3</v>
      </c>
      <c r="AH21" s="11">
        <f t="shared" si="13"/>
        <v>46253</v>
      </c>
      <c r="AI21" s="59" t="s">
        <v>4</v>
      </c>
      <c r="AJ21" s="60" t="s">
        <v>4</v>
      </c>
      <c r="AK21" s="61" t="s">
        <v>4</v>
      </c>
      <c r="AL21" s="11">
        <f t="shared" si="8"/>
        <v>46284</v>
      </c>
      <c r="AM21" s="20" t="s">
        <v>3</v>
      </c>
      <c r="AN21" s="21" t="s">
        <v>3</v>
      </c>
      <c r="AO21" s="22" t="s">
        <v>3</v>
      </c>
      <c r="AP21" s="11">
        <f t="shared" si="9"/>
        <v>46314</v>
      </c>
      <c r="AQ21" s="59" t="s">
        <v>4</v>
      </c>
      <c r="AR21" s="60" t="s">
        <v>4</v>
      </c>
      <c r="AS21" s="61" t="s">
        <v>4</v>
      </c>
      <c r="AT21" s="11">
        <f t="shared" si="10"/>
        <v>46345</v>
      </c>
      <c r="AU21" s="20" t="s">
        <v>3</v>
      </c>
      <c r="AV21" s="21" t="s">
        <v>3</v>
      </c>
      <c r="AW21" s="22" t="s">
        <v>3</v>
      </c>
      <c r="AX21" s="11">
        <f t="shared" si="11"/>
        <v>46375</v>
      </c>
      <c r="AY21" s="59" t="s">
        <v>4</v>
      </c>
      <c r="AZ21" s="60" t="s">
        <v>4</v>
      </c>
      <c r="BA21" s="61" t="s">
        <v>4</v>
      </c>
      <c r="BB21" s="27">
        <f t="shared" si="14"/>
        <v>46406</v>
      </c>
      <c r="BC21" s="20" t="s">
        <v>3</v>
      </c>
      <c r="BD21" s="21" t="s">
        <v>3</v>
      </c>
      <c r="BE21" s="22" t="s">
        <v>3</v>
      </c>
      <c r="BF21" s="11">
        <f t="shared" si="12"/>
        <v>46437</v>
      </c>
      <c r="BG21" s="20" t="s">
        <v>3</v>
      </c>
      <c r="BH21" s="21" t="s">
        <v>3</v>
      </c>
      <c r="BI21" s="22" t="s">
        <v>3</v>
      </c>
    </row>
    <row r="22" spans="2:61" ht="12" thickBot="1" x14ac:dyDescent="0.3">
      <c r="B22" s="11">
        <f t="shared" si="0"/>
        <v>46011</v>
      </c>
      <c r="C22" s="59" t="s">
        <v>4</v>
      </c>
      <c r="D22" s="60" t="s">
        <v>4</v>
      </c>
      <c r="E22" s="61" t="s">
        <v>4</v>
      </c>
      <c r="F22" s="11">
        <f t="shared" si="1"/>
        <v>46042</v>
      </c>
      <c r="G22" s="20" t="s">
        <v>3</v>
      </c>
      <c r="H22" s="21" t="s">
        <v>3</v>
      </c>
      <c r="I22" s="22" t="s">
        <v>3</v>
      </c>
      <c r="J22" s="58">
        <f t="shared" si="2"/>
        <v>46073</v>
      </c>
      <c r="K22" s="20" t="s">
        <v>3</v>
      </c>
      <c r="L22" s="21" t="s">
        <v>3</v>
      </c>
      <c r="M22" s="22" t="s">
        <v>3</v>
      </c>
      <c r="N22" s="11">
        <f t="shared" si="3"/>
        <v>46101</v>
      </c>
      <c r="O22" s="59" t="s">
        <v>4</v>
      </c>
      <c r="P22" s="60" t="s">
        <v>4</v>
      </c>
      <c r="Q22" s="61" t="s">
        <v>4</v>
      </c>
      <c r="R22" s="11">
        <f t="shared" si="4"/>
        <v>46132</v>
      </c>
      <c r="S22" s="36" t="s">
        <v>2</v>
      </c>
      <c r="T22" s="37" t="s">
        <v>2</v>
      </c>
      <c r="U22" s="35" t="s">
        <v>2</v>
      </c>
      <c r="V22" s="11">
        <f t="shared" si="5"/>
        <v>46162</v>
      </c>
      <c r="W22" s="59" t="s">
        <v>4</v>
      </c>
      <c r="X22" s="60" t="s">
        <v>4</v>
      </c>
      <c r="Y22" s="61" t="s">
        <v>4</v>
      </c>
      <c r="Z22" s="11">
        <f t="shared" si="6"/>
        <v>46193</v>
      </c>
      <c r="AA22" s="20" t="s">
        <v>3</v>
      </c>
      <c r="AB22" s="21" t="s">
        <v>3</v>
      </c>
      <c r="AC22" s="22" t="s">
        <v>3</v>
      </c>
      <c r="AD22" s="11">
        <f t="shared" si="7"/>
        <v>46223</v>
      </c>
      <c r="AE22" s="36" t="s">
        <v>2</v>
      </c>
      <c r="AF22" s="37" t="s">
        <v>2</v>
      </c>
      <c r="AG22" s="35" t="s">
        <v>2</v>
      </c>
      <c r="AH22" s="11">
        <f t="shared" si="13"/>
        <v>46254</v>
      </c>
      <c r="AI22" s="59" t="s">
        <v>4</v>
      </c>
      <c r="AJ22" s="53" t="s">
        <v>4</v>
      </c>
      <c r="AK22" s="54" t="s">
        <v>4</v>
      </c>
      <c r="AL22" s="11">
        <f t="shared" si="8"/>
        <v>46285</v>
      </c>
      <c r="AM22" s="20" t="s">
        <v>3</v>
      </c>
      <c r="AN22" s="21" t="s">
        <v>3</v>
      </c>
      <c r="AO22" s="22" t="s">
        <v>3</v>
      </c>
      <c r="AP22" s="11">
        <f t="shared" si="9"/>
        <v>46315</v>
      </c>
      <c r="AQ22" s="59" t="s">
        <v>4</v>
      </c>
      <c r="AR22" s="60" t="s">
        <v>4</v>
      </c>
      <c r="AS22" s="61" t="s">
        <v>4</v>
      </c>
      <c r="AT22" s="11">
        <f t="shared" si="10"/>
        <v>46346</v>
      </c>
      <c r="AU22" s="20" t="s">
        <v>3</v>
      </c>
      <c r="AV22" s="21" t="s">
        <v>3</v>
      </c>
      <c r="AW22" s="22" t="s">
        <v>3</v>
      </c>
      <c r="AX22" s="11">
        <f t="shared" si="11"/>
        <v>46376</v>
      </c>
      <c r="AY22" s="59" t="s">
        <v>4</v>
      </c>
      <c r="AZ22" s="60" t="s">
        <v>4</v>
      </c>
      <c r="BA22" s="61" t="s">
        <v>4</v>
      </c>
      <c r="BB22" s="11">
        <f t="shared" si="14"/>
        <v>46407</v>
      </c>
      <c r="BC22" s="20" t="s">
        <v>3</v>
      </c>
      <c r="BD22" s="21" t="s">
        <v>3</v>
      </c>
      <c r="BE22" s="22" t="s">
        <v>3</v>
      </c>
      <c r="BF22" s="11">
        <f t="shared" si="12"/>
        <v>46438</v>
      </c>
      <c r="BG22" s="20" t="s">
        <v>3</v>
      </c>
      <c r="BH22" s="21" t="s">
        <v>3</v>
      </c>
      <c r="BI22" s="22" t="s">
        <v>3</v>
      </c>
    </row>
    <row r="23" spans="2:61" ht="12" thickBot="1" x14ac:dyDescent="0.3">
      <c r="B23" s="11">
        <f t="shared" si="0"/>
        <v>46012</v>
      </c>
      <c r="C23" s="59" t="s">
        <v>4</v>
      </c>
      <c r="D23" s="60" t="s">
        <v>4</v>
      </c>
      <c r="E23" s="61" t="s">
        <v>4</v>
      </c>
      <c r="F23" s="11">
        <f t="shared" si="1"/>
        <v>46043</v>
      </c>
      <c r="G23" s="20" t="s">
        <v>3</v>
      </c>
      <c r="H23" s="21" t="s">
        <v>3</v>
      </c>
      <c r="I23" s="22" t="s">
        <v>3</v>
      </c>
      <c r="J23" s="11">
        <f t="shared" si="2"/>
        <v>46074</v>
      </c>
      <c r="K23" s="20" t="s">
        <v>3</v>
      </c>
      <c r="L23" s="21" t="s">
        <v>3</v>
      </c>
      <c r="M23" s="22" t="s">
        <v>3</v>
      </c>
      <c r="N23" s="11">
        <f t="shared" si="3"/>
        <v>46102</v>
      </c>
      <c r="O23" s="59" t="s">
        <v>4</v>
      </c>
      <c r="P23" s="60" t="s">
        <v>4</v>
      </c>
      <c r="Q23" s="61" t="s">
        <v>4</v>
      </c>
      <c r="R23" s="11">
        <f t="shared" si="4"/>
        <v>46133</v>
      </c>
      <c r="S23" s="20" t="s">
        <v>3</v>
      </c>
      <c r="T23" s="21" t="s">
        <v>3</v>
      </c>
      <c r="U23" s="22" t="s">
        <v>3</v>
      </c>
      <c r="V23" s="11">
        <f t="shared" si="5"/>
        <v>46163</v>
      </c>
      <c r="W23" s="59" t="s">
        <v>4</v>
      </c>
      <c r="X23" s="60" t="s">
        <v>4</v>
      </c>
      <c r="Y23" s="61" t="s">
        <v>4</v>
      </c>
      <c r="Z23" s="11">
        <f t="shared" si="6"/>
        <v>46194</v>
      </c>
      <c r="AA23" s="20" t="s">
        <v>3</v>
      </c>
      <c r="AB23" s="21" t="s">
        <v>3</v>
      </c>
      <c r="AC23" s="22" t="s">
        <v>3</v>
      </c>
      <c r="AD23" s="11">
        <f t="shared" si="7"/>
        <v>46224</v>
      </c>
      <c r="AE23" s="20" t="s">
        <v>3</v>
      </c>
      <c r="AF23" s="21" t="s">
        <v>3</v>
      </c>
      <c r="AG23" s="22" t="s">
        <v>3</v>
      </c>
      <c r="AH23" s="11">
        <f t="shared" si="13"/>
        <v>46255</v>
      </c>
      <c r="AI23" s="53" t="s">
        <v>2</v>
      </c>
      <c r="AJ23" s="33" t="s">
        <v>2</v>
      </c>
      <c r="AK23" s="34" t="s">
        <v>2</v>
      </c>
      <c r="AL23" s="11">
        <f t="shared" si="8"/>
        <v>46286</v>
      </c>
      <c r="AM23" s="36" t="s">
        <v>2</v>
      </c>
      <c r="AN23" s="37" t="s">
        <v>2</v>
      </c>
      <c r="AO23" s="35" t="s">
        <v>2</v>
      </c>
      <c r="AP23" s="11">
        <f t="shared" si="9"/>
        <v>46316</v>
      </c>
      <c r="AQ23" s="59" t="s">
        <v>4</v>
      </c>
      <c r="AR23" s="60" t="s">
        <v>4</v>
      </c>
      <c r="AS23" s="61" t="s">
        <v>4</v>
      </c>
      <c r="AT23" s="11">
        <f t="shared" si="10"/>
        <v>46347</v>
      </c>
      <c r="AU23" s="20" t="s">
        <v>3</v>
      </c>
      <c r="AV23" s="21" t="s">
        <v>3</v>
      </c>
      <c r="AW23" s="22" t="s">
        <v>3</v>
      </c>
      <c r="AX23" s="11">
        <f t="shared" si="11"/>
        <v>46377</v>
      </c>
      <c r="AY23" s="59" t="s">
        <v>4</v>
      </c>
      <c r="AZ23" s="60" t="s">
        <v>4</v>
      </c>
      <c r="BA23" s="61" t="s">
        <v>4</v>
      </c>
      <c r="BB23" s="11">
        <f t="shared" si="14"/>
        <v>46408</v>
      </c>
      <c r="BC23" s="20" t="s">
        <v>3</v>
      </c>
      <c r="BD23" s="21" t="s">
        <v>3</v>
      </c>
      <c r="BE23" s="22" t="s">
        <v>3</v>
      </c>
      <c r="BF23" s="11">
        <f t="shared" si="12"/>
        <v>46439</v>
      </c>
      <c r="BG23" s="20" t="s">
        <v>3</v>
      </c>
      <c r="BH23" s="21" t="s">
        <v>3</v>
      </c>
      <c r="BI23" s="22" t="s">
        <v>3</v>
      </c>
    </row>
    <row r="24" spans="2:61" ht="12" thickBot="1" x14ac:dyDescent="0.3">
      <c r="B24" s="11">
        <f t="shared" si="0"/>
        <v>46013</v>
      </c>
      <c r="C24" s="59" t="s">
        <v>4</v>
      </c>
      <c r="D24" s="60" t="s">
        <v>4</v>
      </c>
      <c r="E24" s="61" t="s">
        <v>4</v>
      </c>
      <c r="F24" s="27">
        <f t="shared" si="1"/>
        <v>46044</v>
      </c>
      <c r="G24" s="20" t="s">
        <v>3</v>
      </c>
      <c r="H24" s="21" t="s">
        <v>3</v>
      </c>
      <c r="I24" s="22" t="s">
        <v>3</v>
      </c>
      <c r="J24" s="11">
        <f t="shared" si="2"/>
        <v>46075</v>
      </c>
      <c r="K24" s="20" t="s">
        <v>3</v>
      </c>
      <c r="L24" s="21" t="s">
        <v>3</v>
      </c>
      <c r="M24" s="22" t="s">
        <v>3</v>
      </c>
      <c r="N24" s="11">
        <f t="shared" si="3"/>
        <v>46103</v>
      </c>
      <c r="O24" s="59" t="s">
        <v>4</v>
      </c>
      <c r="P24" s="60" t="s">
        <v>4</v>
      </c>
      <c r="Q24" s="61" t="s">
        <v>4</v>
      </c>
      <c r="R24" s="11">
        <f t="shared" si="4"/>
        <v>46134</v>
      </c>
      <c r="S24" s="20" t="s">
        <v>3</v>
      </c>
      <c r="T24" s="21" t="s">
        <v>3</v>
      </c>
      <c r="U24" s="22" t="s">
        <v>3</v>
      </c>
      <c r="V24" s="11">
        <f t="shared" si="5"/>
        <v>46164</v>
      </c>
      <c r="W24" s="59" t="s">
        <v>4</v>
      </c>
      <c r="X24" s="60" t="s">
        <v>4</v>
      </c>
      <c r="Y24" s="61" t="s">
        <v>4</v>
      </c>
      <c r="Z24" s="11">
        <f t="shared" si="6"/>
        <v>46195</v>
      </c>
      <c r="AA24" s="36" t="s">
        <v>2</v>
      </c>
      <c r="AB24" s="37" t="s">
        <v>2</v>
      </c>
      <c r="AC24" s="35" t="s">
        <v>2</v>
      </c>
      <c r="AD24" s="11">
        <f t="shared" si="7"/>
        <v>46225</v>
      </c>
      <c r="AE24" s="20" t="s">
        <v>3</v>
      </c>
      <c r="AF24" s="21" t="s">
        <v>3</v>
      </c>
      <c r="AG24" s="22" t="s">
        <v>3</v>
      </c>
      <c r="AH24" s="11">
        <f t="shared" si="13"/>
        <v>46256</v>
      </c>
      <c r="AI24" s="32" t="s">
        <v>2</v>
      </c>
      <c r="AJ24" s="33" t="s">
        <v>2</v>
      </c>
      <c r="AK24" s="34" t="s">
        <v>2</v>
      </c>
      <c r="AL24" s="11">
        <f t="shared" si="8"/>
        <v>46287</v>
      </c>
      <c r="AM24" s="20" t="s">
        <v>3</v>
      </c>
      <c r="AN24" s="21" t="s">
        <v>3</v>
      </c>
      <c r="AO24" s="22" t="s">
        <v>3</v>
      </c>
      <c r="AP24" s="11">
        <f t="shared" si="9"/>
        <v>46317</v>
      </c>
      <c r="AQ24" s="59" t="s">
        <v>4</v>
      </c>
      <c r="AR24" s="53" t="s">
        <v>4</v>
      </c>
      <c r="AS24" s="54" t="s">
        <v>4</v>
      </c>
      <c r="AT24" s="11">
        <f t="shared" si="10"/>
        <v>46348</v>
      </c>
      <c r="AU24" s="20" t="s">
        <v>3</v>
      </c>
      <c r="AV24" s="21" t="s">
        <v>3</v>
      </c>
      <c r="AW24" s="22" t="s">
        <v>3</v>
      </c>
      <c r="AX24" s="11">
        <f t="shared" si="11"/>
        <v>46378</v>
      </c>
      <c r="AY24" s="59" t="s">
        <v>4</v>
      </c>
      <c r="AZ24" s="60" t="s">
        <v>4</v>
      </c>
      <c r="BA24" s="61" t="s">
        <v>4</v>
      </c>
      <c r="BB24" s="27">
        <f t="shared" si="14"/>
        <v>46409</v>
      </c>
      <c r="BC24" s="20" t="s">
        <v>3</v>
      </c>
      <c r="BD24" s="21" t="s">
        <v>3</v>
      </c>
      <c r="BE24" s="22" t="s">
        <v>3</v>
      </c>
      <c r="BF24" s="11">
        <f t="shared" si="12"/>
        <v>46440</v>
      </c>
      <c r="BG24" s="36" t="s">
        <v>2</v>
      </c>
      <c r="BH24" s="37" t="s">
        <v>2</v>
      </c>
      <c r="BI24" s="35" t="s">
        <v>2</v>
      </c>
    </row>
    <row r="25" spans="2:61" ht="12" thickBot="1" x14ac:dyDescent="0.3">
      <c r="B25" s="11">
        <f t="shared" si="0"/>
        <v>46014</v>
      </c>
      <c r="C25" s="59" t="s">
        <v>4</v>
      </c>
      <c r="D25" s="60" t="s">
        <v>4</v>
      </c>
      <c r="E25" s="61" t="s">
        <v>4</v>
      </c>
      <c r="F25" s="27">
        <f t="shared" si="1"/>
        <v>46045</v>
      </c>
      <c r="G25" s="20" t="s">
        <v>3</v>
      </c>
      <c r="H25" s="21" t="s">
        <v>3</v>
      </c>
      <c r="I25" s="22" t="s">
        <v>3</v>
      </c>
      <c r="J25" s="11">
        <f t="shared" si="2"/>
        <v>46076</v>
      </c>
      <c r="K25" s="36" t="s">
        <v>2</v>
      </c>
      <c r="L25" s="37" t="s">
        <v>2</v>
      </c>
      <c r="M25" s="35" t="s">
        <v>2</v>
      </c>
      <c r="N25" s="11">
        <f t="shared" si="3"/>
        <v>46104</v>
      </c>
      <c r="O25" s="59" t="s">
        <v>4</v>
      </c>
      <c r="P25" s="60" t="s">
        <v>4</v>
      </c>
      <c r="Q25" s="61" t="s">
        <v>4</v>
      </c>
      <c r="R25" s="11">
        <f t="shared" si="4"/>
        <v>46135</v>
      </c>
      <c r="S25" s="20" t="s">
        <v>3</v>
      </c>
      <c r="T25" s="21" t="s">
        <v>3</v>
      </c>
      <c r="U25" s="22" t="s">
        <v>3</v>
      </c>
      <c r="V25" s="27">
        <f t="shared" si="5"/>
        <v>46165</v>
      </c>
      <c r="W25" s="59" t="s">
        <v>4</v>
      </c>
      <c r="X25" s="60" t="s">
        <v>4</v>
      </c>
      <c r="Y25" s="61" t="s">
        <v>4</v>
      </c>
      <c r="Z25" s="29">
        <f t="shared" si="6"/>
        <v>46196</v>
      </c>
      <c r="AA25" s="20" t="s">
        <v>3</v>
      </c>
      <c r="AB25" s="21" t="s">
        <v>3</v>
      </c>
      <c r="AC25" s="22" t="s">
        <v>3</v>
      </c>
      <c r="AD25" s="11">
        <f t="shared" si="7"/>
        <v>46226</v>
      </c>
      <c r="AE25" s="20" t="s">
        <v>3</v>
      </c>
      <c r="AF25" s="21" t="s">
        <v>3</v>
      </c>
      <c r="AG25" s="22" t="s">
        <v>3</v>
      </c>
      <c r="AH25" s="11">
        <f t="shared" si="13"/>
        <v>46257</v>
      </c>
      <c r="AI25" s="32" t="s">
        <v>2</v>
      </c>
      <c r="AJ25" s="33" t="s">
        <v>2</v>
      </c>
      <c r="AK25" s="34" t="s">
        <v>2</v>
      </c>
      <c r="AL25" s="11">
        <f t="shared" si="8"/>
        <v>46288</v>
      </c>
      <c r="AM25" s="20" t="s">
        <v>3</v>
      </c>
      <c r="AN25" s="21" t="s">
        <v>3</v>
      </c>
      <c r="AO25" s="22" t="s">
        <v>3</v>
      </c>
      <c r="AP25" s="11">
        <f t="shared" si="9"/>
        <v>46318</v>
      </c>
      <c r="AQ25" s="53" t="s">
        <v>2</v>
      </c>
      <c r="AR25" s="33" t="s">
        <v>2</v>
      </c>
      <c r="AS25" s="34" t="s">
        <v>2</v>
      </c>
      <c r="AT25" s="11">
        <f t="shared" si="10"/>
        <v>46349</v>
      </c>
      <c r="AU25" s="36" t="s">
        <v>2</v>
      </c>
      <c r="AV25" s="37" t="s">
        <v>2</v>
      </c>
      <c r="AW25" s="35" t="s">
        <v>2</v>
      </c>
      <c r="AX25" s="30">
        <f t="shared" si="11"/>
        <v>46379</v>
      </c>
      <c r="AY25" s="14" t="s">
        <v>4</v>
      </c>
      <c r="AZ25" s="98" t="s">
        <v>4</v>
      </c>
      <c r="BA25" s="15" t="s">
        <v>4</v>
      </c>
      <c r="BB25" s="27">
        <f t="shared" si="14"/>
        <v>46410</v>
      </c>
      <c r="BC25" s="20" t="s">
        <v>3</v>
      </c>
      <c r="BD25" s="21" t="s">
        <v>3</v>
      </c>
      <c r="BE25" s="22" t="s">
        <v>3</v>
      </c>
      <c r="BF25" s="11">
        <f t="shared" si="12"/>
        <v>46441</v>
      </c>
      <c r="BG25" s="20" t="s">
        <v>3</v>
      </c>
      <c r="BH25" s="21" t="s">
        <v>3</v>
      </c>
      <c r="BI25" s="22" t="s">
        <v>3</v>
      </c>
    </row>
    <row r="26" spans="2:61" ht="12" thickBot="1" x14ac:dyDescent="0.3">
      <c r="B26" s="11">
        <f t="shared" si="0"/>
        <v>46015</v>
      </c>
      <c r="C26" s="14" t="s">
        <v>4</v>
      </c>
      <c r="D26" s="98" t="s">
        <v>4</v>
      </c>
      <c r="E26" s="15" t="s">
        <v>4</v>
      </c>
      <c r="F26" s="27">
        <f t="shared" si="1"/>
        <v>46046</v>
      </c>
      <c r="G26" s="20" t="s">
        <v>3</v>
      </c>
      <c r="H26" s="21" t="s">
        <v>3</v>
      </c>
      <c r="I26" s="22" t="s">
        <v>3</v>
      </c>
      <c r="J26" s="11">
        <f t="shared" si="2"/>
        <v>46077</v>
      </c>
      <c r="K26" s="20" t="s">
        <v>3</v>
      </c>
      <c r="L26" s="21" t="s">
        <v>3</v>
      </c>
      <c r="M26" s="22" t="s">
        <v>3</v>
      </c>
      <c r="N26" s="11">
        <f t="shared" si="3"/>
        <v>46105</v>
      </c>
      <c r="O26" s="59" t="s">
        <v>4</v>
      </c>
      <c r="P26" s="60" t="s">
        <v>4</v>
      </c>
      <c r="Q26" s="61" t="s">
        <v>4</v>
      </c>
      <c r="R26" s="11">
        <f t="shared" si="4"/>
        <v>46136</v>
      </c>
      <c r="S26" s="20" t="s">
        <v>3</v>
      </c>
      <c r="T26" s="21" t="s">
        <v>3</v>
      </c>
      <c r="U26" s="22" t="s">
        <v>3</v>
      </c>
      <c r="V26" s="27">
        <f t="shared" si="5"/>
        <v>46166</v>
      </c>
      <c r="W26" s="59" t="s">
        <v>4</v>
      </c>
      <c r="X26" s="60" t="s">
        <v>4</v>
      </c>
      <c r="Y26" s="61" t="s">
        <v>4</v>
      </c>
      <c r="Z26" s="11">
        <f t="shared" si="6"/>
        <v>46197</v>
      </c>
      <c r="AA26" s="20" t="s">
        <v>3</v>
      </c>
      <c r="AB26" s="21" t="s">
        <v>3</v>
      </c>
      <c r="AC26" s="22" t="s">
        <v>3</v>
      </c>
      <c r="AD26" s="11">
        <f t="shared" si="7"/>
        <v>46227</v>
      </c>
      <c r="AE26" s="20" t="s">
        <v>3</v>
      </c>
      <c r="AF26" s="21" t="s">
        <v>3</v>
      </c>
      <c r="AG26" s="22" t="s">
        <v>3</v>
      </c>
      <c r="AH26" s="11">
        <f t="shared" si="13"/>
        <v>46258</v>
      </c>
      <c r="AI26" s="50" t="s">
        <v>2</v>
      </c>
      <c r="AJ26" s="51" t="s">
        <v>2</v>
      </c>
      <c r="AK26" s="52" t="s">
        <v>2</v>
      </c>
      <c r="AL26" s="11">
        <f t="shared" si="8"/>
        <v>46289</v>
      </c>
      <c r="AM26" s="20" t="s">
        <v>3</v>
      </c>
      <c r="AN26" s="21" t="s">
        <v>3</v>
      </c>
      <c r="AO26" s="22" t="s">
        <v>3</v>
      </c>
      <c r="AP26" s="11">
        <f t="shared" si="9"/>
        <v>46319</v>
      </c>
      <c r="AQ26" s="32" t="s">
        <v>2</v>
      </c>
      <c r="AR26" s="33" t="s">
        <v>2</v>
      </c>
      <c r="AS26" s="34" t="s">
        <v>2</v>
      </c>
      <c r="AT26" s="11">
        <f t="shared" si="10"/>
        <v>46350</v>
      </c>
      <c r="AU26" s="20" t="s">
        <v>3</v>
      </c>
      <c r="AV26" s="21" t="s">
        <v>3</v>
      </c>
      <c r="AW26" s="22" t="s">
        <v>3</v>
      </c>
      <c r="AX26" s="30">
        <f t="shared" si="11"/>
        <v>46380</v>
      </c>
      <c r="AY26" s="14" t="s">
        <v>4</v>
      </c>
      <c r="AZ26" s="98" t="s">
        <v>4</v>
      </c>
      <c r="BA26" s="15" t="s">
        <v>4</v>
      </c>
      <c r="BB26" s="11">
        <f t="shared" si="14"/>
        <v>46411</v>
      </c>
      <c r="BC26" s="20" t="s">
        <v>3</v>
      </c>
      <c r="BD26" s="21" t="s">
        <v>3</v>
      </c>
      <c r="BE26" s="22" t="s">
        <v>3</v>
      </c>
      <c r="BF26" s="11">
        <f t="shared" si="12"/>
        <v>46442</v>
      </c>
      <c r="BG26" s="20" t="s">
        <v>3</v>
      </c>
      <c r="BH26" s="21" t="s">
        <v>3</v>
      </c>
      <c r="BI26" s="22" t="s">
        <v>3</v>
      </c>
    </row>
    <row r="27" spans="2:61" ht="12" thickBot="1" x14ac:dyDescent="0.3">
      <c r="B27" s="11">
        <f t="shared" si="0"/>
        <v>46016</v>
      </c>
      <c r="C27" s="14" t="s">
        <v>4</v>
      </c>
      <c r="D27" s="98" t="s">
        <v>4</v>
      </c>
      <c r="E27" s="15" t="s">
        <v>4</v>
      </c>
      <c r="F27" s="27">
        <f t="shared" si="1"/>
        <v>46047</v>
      </c>
      <c r="G27" s="20" t="s">
        <v>3</v>
      </c>
      <c r="H27" s="21" t="s">
        <v>3</v>
      </c>
      <c r="I27" s="22" t="s">
        <v>3</v>
      </c>
      <c r="J27" s="11">
        <f t="shared" si="2"/>
        <v>46078</v>
      </c>
      <c r="K27" s="20" t="s">
        <v>3</v>
      </c>
      <c r="L27" s="21" t="s">
        <v>3</v>
      </c>
      <c r="M27" s="22" t="s">
        <v>3</v>
      </c>
      <c r="N27" s="11">
        <f t="shared" si="3"/>
        <v>46106</v>
      </c>
      <c r="O27" s="59" t="s">
        <v>4</v>
      </c>
      <c r="P27" s="60" t="s">
        <v>4</v>
      </c>
      <c r="Q27" s="61" t="s">
        <v>4</v>
      </c>
      <c r="R27" s="11">
        <f t="shared" si="4"/>
        <v>46137</v>
      </c>
      <c r="S27" s="20" t="s">
        <v>3</v>
      </c>
      <c r="T27" s="21" t="s">
        <v>3</v>
      </c>
      <c r="U27" s="22" t="s">
        <v>3</v>
      </c>
      <c r="V27" s="66">
        <f t="shared" si="5"/>
        <v>46167</v>
      </c>
      <c r="W27" s="59" t="s">
        <v>4</v>
      </c>
      <c r="X27" s="60" t="s">
        <v>4</v>
      </c>
      <c r="Y27" s="61" t="s">
        <v>4</v>
      </c>
      <c r="Z27" s="11">
        <f t="shared" si="6"/>
        <v>46198</v>
      </c>
      <c r="AA27" s="20" t="s">
        <v>3</v>
      </c>
      <c r="AB27" s="21" t="s">
        <v>3</v>
      </c>
      <c r="AC27" s="22" t="s">
        <v>3</v>
      </c>
      <c r="AD27" s="11">
        <f t="shared" si="7"/>
        <v>46228</v>
      </c>
      <c r="AE27" s="20" t="s">
        <v>3</v>
      </c>
      <c r="AF27" s="21" t="s">
        <v>3</v>
      </c>
      <c r="AG27" s="22" t="s">
        <v>3</v>
      </c>
      <c r="AH27" s="11">
        <f t="shared" si="13"/>
        <v>46259</v>
      </c>
      <c r="AI27" s="20" t="s">
        <v>3</v>
      </c>
      <c r="AJ27" s="21" t="s">
        <v>3</v>
      </c>
      <c r="AK27" s="22" t="s">
        <v>3</v>
      </c>
      <c r="AL27" s="11">
        <f t="shared" si="8"/>
        <v>46290</v>
      </c>
      <c r="AM27" s="20" t="s">
        <v>3</v>
      </c>
      <c r="AN27" s="21" t="s">
        <v>3</v>
      </c>
      <c r="AO27" s="22" t="s">
        <v>3</v>
      </c>
      <c r="AP27" s="11">
        <f t="shared" si="9"/>
        <v>46320</v>
      </c>
      <c r="AQ27" s="32" t="s">
        <v>2</v>
      </c>
      <c r="AR27" s="33" t="s">
        <v>2</v>
      </c>
      <c r="AS27" s="34" t="s">
        <v>2</v>
      </c>
      <c r="AT27" s="11">
        <f t="shared" si="10"/>
        <v>46351</v>
      </c>
      <c r="AU27" s="20" t="s">
        <v>3</v>
      </c>
      <c r="AV27" s="21" t="s">
        <v>3</v>
      </c>
      <c r="AW27" s="22" t="s">
        <v>3</v>
      </c>
      <c r="AX27" s="30">
        <f t="shared" si="11"/>
        <v>46381</v>
      </c>
      <c r="AY27" s="14" t="s">
        <v>4</v>
      </c>
      <c r="AZ27" s="98" t="s">
        <v>4</v>
      </c>
      <c r="BA27" s="15" t="s">
        <v>4</v>
      </c>
      <c r="BB27" s="11">
        <f t="shared" si="14"/>
        <v>46412</v>
      </c>
      <c r="BC27" s="36" t="s">
        <v>2</v>
      </c>
      <c r="BD27" s="37" t="s">
        <v>2</v>
      </c>
      <c r="BE27" s="35" t="s">
        <v>2</v>
      </c>
      <c r="BF27" s="11">
        <f t="shared" si="12"/>
        <v>46443</v>
      </c>
      <c r="BG27" s="20" t="s">
        <v>3</v>
      </c>
      <c r="BH27" s="21" t="s">
        <v>3</v>
      </c>
      <c r="BI27" s="22" t="s">
        <v>3</v>
      </c>
    </row>
    <row r="28" spans="2:61" ht="12" thickBot="1" x14ac:dyDescent="0.3">
      <c r="B28" s="11">
        <f t="shared" si="0"/>
        <v>46017</v>
      </c>
      <c r="C28" s="14" t="s">
        <v>4</v>
      </c>
      <c r="D28" s="98" t="s">
        <v>4</v>
      </c>
      <c r="E28" s="15" t="s">
        <v>4</v>
      </c>
      <c r="F28" s="27">
        <f t="shared" si="1"/>
        <v>46048</v>
      </c>
      <c r="G28" s="36" t="s">
        <v>2</v>
      </c>
      <c r="H28" s="37" t="s">
        <v>2</v>
      </c>
      <c r="I28" s="35" t="s">
        <v>2</v>
      </c>
      <c r="J28" s="11">
        <f t="shared" si="2"/>
        <v>46079</v>
      </c>
      <c r="K28" s="20" t="s">
        <v>3</v>
      </c>
      <c r="L28" s="21" t="s">
        <v>3</v>
      </c>
      <c r="M28" s="22" t="s">
        <v>3</v>
      </c>
      <c r="N28" s="11">
        <f t="shared" si="3"/>
        <v>46107</v>
      </c>
      <c r="O28" s="59" t="s">
        <v>4</v>
      </c>
      <c r="P28" s="53" t="s">
        <v>4</v>
      </c>
      <c r="Q28" s="54" t="s">
        <v>4</v>
      </c>
      <c r="R28" s="11">
        <f t="shared" si="4"/>
        <v>46138</v>
      </c>
      <c r="S28" s="20" t="s">
        <v>3</v>
      </c>
      <c r="T28" s="21" t="s">
        <v>3</v>
      </c>
      <c r="U28" s="22" t="s">
        <v>3</v>
      </c>
      <c r="V28" s="27">
        <f t="shared" si="5"/>
        <v>46168</v>
      </c>
      <c r="W28" s="59" t="s">
        <v>4</v>
      </c>
      <c r="X28" s="60" t="s">
        <v>4</v>
      </c>
      <c r="Y28" s="61" t="s">
        <v>4</v>
      </c>
      <c r="Z28" s="29">
        <f t="shared" si="6"/>
        <v>46199</v>
      </c>
      <c r="AA28" s="20" t="s">
        <v>3</v>
      </c>
      <c r="AB28" s="21" t="s">
        <v>3</v>
      </c>
      <c r="AC28" s="22" t="s">
        <v>3</v>
      </c>
      <c r="AD28" s="11">
        <f t="shared" si="7"/>
        <v>46229</v>
      </c>
      <c r="AE28" s="20" t="s">
        <v>3</v>
      </c>
      <c r="AF28" s="21" t="s">
        <v>3</v>
      </c>
      <c r="AG28" s="22" t="s">
        <v>3</v>
      </c>
      <c r="AH28" s="11">
        <f t="shared" si="13"/>
        <v>46260</v>
      </c>
      <c r="AI28" s="20" t="s">
        <v>3</v>
      </c>
      <c r="AJ28" s="21" t="s">
        <v>3</v>
      </c>
      <c r="AK28" s="22" t="s">
        <v>3</v>
      </c>
      <c r="AL28" s="11">
        <f t="shared" si="8"/>
        <v>46291</v>
      </c>
      <c r="AM28" s="20" t="s">
        <v>3</v>
      </c>
      <c r="AN28" s="21" t="s">
        <v>3</v>
      </c>
      <c r="AO28" s="22" t="s">
        <v>3</v>
      </c>
      <c r="AP28" s="11">
        <f t="shared" si="9"/>
        <v>46321</v>
      </c>
      <c r="AQ28" s="50" t="s">
        <v>2</v>
      </c>
      <c r="AR28" s="51" t="s">
        <v>2</v>
      </c>
      <c r="AS28" s="52" t="s">
        <v>2</v>
      </c>
      <c r="AT28" s="11">
        <f t="shared" si="10"/>
        <v>46352</v>
      </c>
      <c r="AU28" s="20" t="s">
        <v>3</v>
      </c>
      <c r="AV28" s="21" t="s">
        <v>3</v>
      </c>
      <c r="AW28" s="22" t="s">
        <v>3</v>
      </c>
      <c r="AX28" s="11">
        <f t="shared" si="11"/>
        <v>46382</v>
      </c>
      <c r="AY28" s="14" t="s">
        <v>4</v>
      </c>
      <c r="AZ28" s="98" t="s">
        <v>4</v>
      </c>
      <c r="BA28" s="15" t="s">
        <v>4</v>
      </c>
      <c r="BB28" s="27">
        <f t="shared" si="14"/>
        <v>46413</v>
      </c>
      <c r="BC28" s="20" t="s">
        <v>3</v>
      </c>
      <c r="BD28" s="21" t="s">
        <v>3</v>
      </c>
      <c r="BE28" s="22" t="s">
        <v>3</v>
      </c>
      <c r="BF28" s="11">
        <f t="shared" si="12"/>
        <v>46444</v>
      </c>
      <c r="BG28" s="20" t="s">
        <v>3</v>
      </c>
      <c r="BH28" s="21" t="s">
        <v>3</v>
      </c>
      <c r="BI28" s="22" t="s">
        <v>3</v>
      </c>
    </row>
    <row r="29" spans="2:61" ht="12" thickBot="1" x14ac:dyDescent="0.3">
      <c r="B29" s="11">
        <f t="shared" si="0"/>
        <v>46018</v>
      </c>
      <c r="C29" s="14" t="s">
        <v>4</v>
      </c>
      <c r="D29" s="98" t="s">
        <v>4</v>
      </c>
      <c r="E29" s="15" t="s">
        <v>4</v>
      </c>
      <c r="F29" s="11">
        <f t="shared" si="1"/>
        <v>46049</v>
      </c>
      <c r="G29" s="20" t="s">
        <v>3</v>
      </c>
      <c r="H29" s="21" t="s">
        <v>3</v>
      </c>
      <c r="I29" s="22" t="s">
        <v>3</v>
      </c>
      <c r="J29" s="11">
        <f t="shared" si="2"/>
        <v>46080</v>
      </c>
      <c r="K29" s="20" t="s">
        <v>3</v>
      </c>
      <c r="L29" s="21" t="s">
        <v>3</v>
      </c>
      <c r="M29" s="22" t="s">
        <v>3</v>
      </c>
      <c r="N29" s="11">
        <f t="shared" si="3"/>
        <v>46108</v>
      </c>
      <c r="O29" s="53" t="s">
        <v>2</v>
      </c>
      <c r="P29" s="33" t="s">
        <v>2</v>
      </c>
      <c r="Q29" s="34" t="s">
        <v>2</v>
      </c>
      <c r="R29" s="11">
        <f t="shared" si="4"/>
        <v>46139</v>
      </c>
      <c r="S29" s="36" t="s">
        <v>2</v>
      </c>
      <c r="T29" s="37" t="s">
        <v>2</v>
      </c>
      <c r="U29" s="35" t="s">
        <v>2</v>
      </c>
      <c r="V29" s="11">
        <f t="shared" si="5"/>
        <v>46169</v>
      </c>
      <c r="W29" s="59" t="s">
        <v>4</v>
      </c>
      <c r="X29" s="60" t="s">
        <v>4</v>
      </c>
      <c r="Y29" s="61" t="s">
        <v>4</v>
      </c>
      <c r="Z29" s="11">
        <f t="shared" si="6"/>
        <v>46200</v>
      </c>
      <c r="AA29" s="20" t="s">
        <v>3</v>
      </c>
      <c r="AB29" s="21" t="s">
        <v>3</v>
      </c>
      <c r="AC29" s="22" t="s">
        <v>3</v>
      </c>
      <c r="AD29" s="11">
        <f t="shared" si="7"/>
        <v>46230</v>
      </c>
      <c r="AE29" s="20" t="s">
        <v>3</v>
      </c>
      <c r="AF29" s="21" t="s">
        <v>3</v>
      </c>
      <c r="AG29" s="22" t="s">
        <v>3</v>
      </c>
      <c r="AH29" s="11">
        <f t="shared" si="13"/>
        <v>46261</v>
      </c>
      <c r="AI29" s="20" t="s">
        <v>3</v>
      </c>
      <c r="AJ29" s="21" t="s">
        <v>3</v>
      </c>
      <c r="AK29" s="22" t="s">
        <v>3</v>
      </c>
      <c r="AL29" s="11">
        <f t="shared" si="8"/>
        <v>46292</v>
      </c>
      <c r="AM29" s="20" t="s">
        <v>3</v>
      </c>
      <c r="AN29" s="21" t="s">
        <v>3</v>
      </c>
      <c r="AO29" s="22" t="s">
        <v>3</v>
      </c>
      <c r="AP29" s="11">
        <f t="shared" si="9"/>
        <v>46322</v>
      </c>
      <c r="AQ29" s="20" t="s">
        <v>3</v>
      </c>
      <c r="AR29" s="21" t="s">
        <v>3</v>
      </c>
      <c r="AS29" s="22" t="s">
        <v>3</v>
      </c>
      <c r="AT29" s="11">
        <f t="shared" si="10"/>
        <v>46353</v>
      </c>
      <c r="AU29" s="20" t="s">
        <v>3</v>
      </c>
      <c r="AV29" s="21" t="s">
        <v>3</v>
      </c>
      <c r="AW29" s="22" t="s">
        <v>3</v>
      </c>
      <c r="AX29" s="11">
        <f t="shared" si="11"/>
        <v>46383</v>
      </c>
      <c r="AY29" s="14" t="s">
        <v>4</v>
      </c>
      <c r="AZ29" s="98" t="s">
        <v>4</v>
      </c>
      <c r="BA29" s="15" t="s">
        <v>4</v>
      </c>
      <c r="BB29" s="11">
        <f t="shared" si="14"/>
        <v>46414</v>
      </c>
      <c r="BC29" s="20" t="s">
        <v>3</v>
      </c>
      <c r="BD29" s="21" t="s">
        <v>3</v>
      </c>
      <c r="BE29" s="22" t="s">
        <v>3</v>
      </c>
      <c r="BF29" s="11">
        <f t="shared" si="12"/>
        <v>46445</v>
      </c>
      <c r="BG29" s="20" t="s">
        <v>3</v>
      </c>
      <c r="BH29" s="21" t="s">
        <v>3</v>
      </c>
      <c r="BI29" s="22" t="s">
        <v>3</v>
      </c>
    </row>
    <row r="30" spans="2:61" ht="12" thickBot="1" x14ac:dyDescent="0.3">
      <c r="B30" s="11">
        <f t="shared" si="0"/>
        <v>46019</v>
      </c>
      <c r="C30" s="14" t="s">
        <v>4</v>
      </c>
      <c r="D30" s="98" t="s">
        <v>4</v>
      </c>
      <c r="E30" s="15" t="s">
        <v>4</v>
      </c>
      <c r="F30" s="11">
        <f t="shared" si="1"/>
        <v>46050</v>
      </c>
      <c r="G30" s="20" t="s">
        <v>3</v>
      </c>
      <c r="H30" s="21" t="s">
        <v>3</v>
      </c>
      <c r="I30" s="22" t="s">
        <v>3</v>
      </c>
      <c r="J30" s="12">
        <f t="shared" si="2"/>
        <v>46081</v>
      </c>
      <c r="K30" s="23" t="s">
        <v>3</v>
      </c>
      <c r="L30" s="24" t="s">
        <v>3</v>
      </c>
      <c r="M30" s="25" t="s">
        <v>3</v>
      </c>
      <c r="N30" s="11">
        <f t="shared" si="3"/>
        <v>46109</v>
      </c>
      <c r="O30" s="32" t="s">
        <v>2</v>
      </c>
      <c r="P30" s="33" t="s">
        <v>2</v>
      </c>
      <c r="Q30" s="34" t="s">
        <v>2</v>
      </c>
      <c r="R30" s="11">
        <f t="shared" si="4"/>
        <v>46140</v>
      </c>
      <c r="S30" s="20" t="s">
        <v>3</v>
      </c>
      <c r="T30" s="21" t="s">
        <v>3</v>
      </c>
      <c r="U30" s="22" t="s">
        <v>3</v>
      </c>
      <c r="V30" s="11">
        <f t="shared" si="5"/>
        <v>46170</v>
      </c>
      <c r="W30" s="59" t="s">
        <v>4</v>
      </c>
      <c r="X30" s="53" t="s">
        <v>4</v>
      </c>
      <c r="Y30" s="54" t="s">
        <v>4</v>
      </c>
      <c r="Z30" s="11">
        <f t="shared" si="6"/>
        <v>46201</v>
      </c>
      <c r="AA30" s="20" t="s">
        <v>3</v>
      </c>
      <c r="AB30" s="21" t="s">
        <v>3</v>
      </c>
      <c r="AC30" s="22" t="s">
        <v>3</v>
      </c>
      <c r="AD30" s="11">
        <f t="shared" si="7"/>
        <v>46231</v>
      </c>
      <c r="AE30" s="59" t="s">
        <v>4</v>
      </c>
      <c r="AF30" s="60" t="s">
        <v>4</v>
      </c>
      <c r="AG30" s="61" t="s">
        <v>4</v>
      </c>
      <c r="AH30" s="11">
        <f t="shared" si="13"/>
        <v>46262</v>
      </c>
      <c r="AI30" s="20" t="s">
        <v>3</v>
      </c>
      <c r="AJ30" s="21" t="s">
        <v>3</v>
      </c>
      <c r="AK30" s="22" t="s">
        <v>3</v>
      </c>
      <c r="AL30" s="11">
        <f t="shared" si="8"/>
        <v>46293</v>
      </c>
      <c r="AM30" s="36" t="s">
        <v>2</v>
      </c>
      <c r="AN30" s="37" t="s">
        <v>2</v>
      </c>
      <c r="AO30" s="35" t="s">
        <v>2</v>
      </c>
      <c r="AP30" s="11">
        <f t="shared" si="9"/>
        <v>46323</v>
      </c>
      <c r="AQ30" s="20" t="s">
        <v>3</v>
      </c>
      <c r="AR30" s="21" t="s">
        <v>3</v>
      </c>
      <c r="AS30" s="22" t="s">
        <v>3</v>
      </c>
      <c r="AT30" s="11">
        <f t="shared" si="10"/>
        <v>46354</v>
      </c>
      <c r="AU30" s="20" t="s">
        <v>3</v>
      </c>
      <c r="AV30" s="21" t="s">
        <v>3</v>
      </c>
      <c r="AW30" s="22" t="s">
        <v>3</v>
      </c>
      <c r="AX30" s="30">
        <f t="shared" si="11"/>
        <v>46384</v>
      </c>
      <c r="AY30" s="14" t="s">
        <v>4</v>
      </c>
      <c r="AZ30" s="98" t="s">
        <v>4</v>
      </c>
      <c r="BA30" s="15" t="s">
        <v>4</v>
      </c>
      <c r="BB30" s="11">
        <f t="shared" si="14"/>
        <v>46415</v>
      </c>
      <c r="BC30" s="20" t="s">
        <v>3</v>
      </c>
      <c r="BD30" s="21" t="s">
        <v>3</v>
      </c>
      <c r="BE30" s="22" t="s">
        <v>3</v>
      </c>
      <c r="BF30" s="12">
        <f t="shared" si="12"/>
        <v>46446</v>
      </c>
      <c r="BG30" s="23" t="s">
        <v>3</v>
      </c>
      <c r="BH30" s="24" t="s">
        <v>3</v>
      </c>
      <c r="BI30" s="25" t="s">
        <v>3</v>
      </c>
    </row>
    <row r="31" spans="2:61" ht="12" thickBot="1" x14ac:dyDescent="0.3">
      <c r="B31" s="11">
        <f t="shared" si="0"/>
        <v>46020</v>
      </c>
      <c r="C31" s="14" t="s">
        <v>4</v>
      </c>
      <c r="D31" s="98" t="s">
        <v>4</v>
      </c>
      <c r="E31" s="15" t="s">
        <v>4</v>
      </c>
      <c r="F31" s="27">
        <f t="shared" si="1"/>
        <v>46051</v>
      </c>
      <c r="G31" s="20" t="s">
        <v>3</v>
      </c>
      <c r="H31" s="21" t="s">
        <v>3</v>
      </c>
      <c r="I31" s="22" t="s">
        <v>3</v>
      </c>
      <c r="J31" s="26"/>
      <c r="K31" s="57"/>
      <c r="L31" s="57"/>
      <c r="M31" s="56"/>
      <c r="N31" s="11">
        <f t="shared" si="3"/>
        <v>46110</v>
      </c>
      <c r="O31" s="32" t="s">
        <v>2</v>
      </c>
      <c r="P31" s="33" t="s">
        <v>2</v>
      </c>
      <c r="Q31" s="34" t="s">
        <v>2</v>
      </c>
      <c r="R31" s="11">
        <f t="shared" si="4"/>
        <v>46141</v>
      </c>
      <c r="S31" s="20" t="s">
        <v>3</v>
      </c>
      <c r="T31" s="21" t="s">
        <v>3</v>
      </c>
      <c r="U31" s="22" t="s">
        <v>3</v>
      </c>
      <c r="V31" s="11">
        <f t="shared" si="5"/>
        <v>46171</v>
      </c>
      <c r="W31" s="53" t="s">
        <v>2</v>
      </c>
      <c r="X31" s="33" t="s">
        <v>2</v>
      </c>
      <c r="Y31" s="34" t="s">
        <v>2</v>
      </c>
      <c r="Z31" s="11">
        <f t="shared" si="6"/>
        <v>46202</v>
      </c>
      <c r="AA31" s="36" t="s">
        <v>2</v>
      </c>
      <c r="AB31" s="37" t="s">
        <v>2</v>
      </c>
      <c r="AC31" s="35" t="s">
        <v>2</v>
      </c>
      <c r="AD31" s="11">
        <f t="shared" si="7"/>
        <v>46232</v>
      </c>
      <c r="AE31" s="59" t="s">
        <v>4</v>
      </c>
      <c r="AF31" s="60" t="s">
        <v>4</v>
      </c>
      <c r="AG31" s="61" t="s">
        <v>4</v>
      </c>
      <c r="AH31" s="11">
        <f t="shared" si="13"/>
        <v>46263</v>
      </c>
      <c r="AI31" s="20" t="s">
        <v>3</v>
      </c>
      <c r="AJ31" s="21" t="s">
        <v>3</v>
      </c>
      <c r="AK31" s="22" t="s">
        <v>3</v>
      </c>
      <c r="AL31" s="11">
        <f t="shared" si="8"/>
        <v>46294</v>
      </c>
      <c r="AM31" s="20" t="s">
        <v>3</v>
      </c>
      <c r="AN31" s="21" t="s">
        <v>3</v>
      </c>
      <c r="AO31" s="22" t="s">
        <v>3</v>
      </c>
      <c r="AP31" s="11">
        <f t="shared" si="9"/>
        <v>46324</v>
      </c>
      <c r="AQ31" s="20" t="s">
        <v>3</v>
      </c>
      <c r="AR31" s="21" t="s">
        <v>3</v>
      </c>
      <c r="AS31" s="22" t="s">
        <v>3</v>
      </c>
      <c r="AT31" s="11">
        <f t="shared" si="10"/>
        <v>46355</v>
      </c>
      <c r="AU31" s="20" t="s">
        <v>3</v>
      </c>
      <c r="AV31" s="21" t="s">
        <v>3</v>
      </c>
      <c r="AW31" s="22" t="s">
        <v>3</v>
      </c>
      <c r="AX31" s="30">
        <f t="shared" si="11"/>
        <v>46385</v>
      </c>
      <c r="AY31" s="14" t="s">
        <v>4</v>
      </c>
      <c r="AZ31" s="98" t="s">
        <v>4</v>
      </c>
      <c r="BA31" s="15" t="s">
        <v>4</v>
      </c>
      <c r="BB31" s="27">
        <f t="shared" si="14"/>
        <v>46416</v>
      </c>
      <c r="BC31" s="20" t="s">
        <v>3</v>
      </c>
      <c r="BD31" s="21" t="s">
        <v>3</v>
      </c>
      <c r="BE31" s="22" t="s">
        <v>3</v>
      </c>
      <c r="BF31" s="26"/>
      <c r="BG31" s="57"/>
      <c r="BH31" s="57"/>
      <c r="BI31" s="57"/>
    </row>
    <row r="32" spans="2:61" ht="12" thickBot="1" x14ac:dyDescent="0.3">
      <c r="B32" s="11">
        <f t="shared" si="0"/>
        <v>46021</v>
      </c>
      <c r="C32" s="14" t="s">
        <v>4</v>
      </c>
      <c r="D32" s="98" t="s">
        <v>4</v>
      </c>
      <c r="E32" s="15" t="s">
        <v>4</v>
      </c>
      <c r="F32" s="27">
        <f t="shared" si="1"/>
        <v>46052</v>
      </c>
      <c r="G32" s="20" t="s">
        <v>3</v>
      </c>
      <c r="H32" s="21" t="s">
        <v>3</v>
      </c>
      <c r="I32" s="22" t="s">
        <v>3</v>
      </c>
      <c r="J32" s="4"/>
      <c r="N32" s="11">
        <f t="shared" si="3"/>
        <v>46111</v>
      </c>
      <c r="O32" s="50" t="s">
        <v>2</v>
      </c>
      <c r="P32" s="51" t="s">
        <v>2</v>
      </c>
      <c r="Q32" s="52" t="s">
        <v>2</v>
      </c>
      <c r="R32" s="11">
        <f t="shared" si="4"/>
        <v>46142</v>
      </c>
      <c r="S32" s="23" t="s">
        <v>3</v>
      </c>
      <c r="T32" s="24" t="s">
        <v>3</v>
      </c>
      <c r="U32" s="25" t="s">
        <v>3</v>
      </c>
      <c r="V32" s="11">
        <f t="shared" si="5"/>
        <v>46172</v>
      </c>
      <c r="W32" s="32" t="s">
        <v>2</v>
      </c>
      <c r="X32" s="33" t="s">
        <v>2</v>
      </c>
      <c r="Y32" s="34" t="s">
        <v>2</v>
      </c>
      <c r="Z32" s="12">
        <f t="shared" si="6"/>
        <v>46203</v>
      </c>
      <c r="AA32" s="23" t="s">
        <v>3</v>
      </c>
      <c r="AB32" s="24" t="s">
        <v>3</v>
      </c>
      <c r="AC32" s="25" t="s">
        <v>3</v>
      </c>
      <c r="AD32" s="11">
        <f t="shared" si="7"/>
        <v>46233</v>
      </c>
      <c r="AE32" s="59" t="s">
        <v>4</v>
      </c>
      <c r="AF32" s="60" t="s">
        <v>4</v>
      </c>
      <c r="AG32" s="61" t="s">
        <v>4</v>
      </c>
      <c r="AH32" s="11">
        <f t="shared" si="13"/>
        <v>46264</v>
      </c>
      <c r="AI32" s="20" t="s">
        <v>3</v>
      </c>
      <c r="AJ32" s="21" t="s">
        <v>3</v>
      </c>
      <c r="AK32" s="22" t="s">
        <v>3</v>
      </c>
      <c r="AL32" s="11">
        <f t="shared" si="8"/>
        <v>46295</v>
      </c>
      <c r="AM32" s="23" t="s">
        <v>3</v>
      </c>
      <c r="AN32" s="24" t="s">
        <v>3</v>
      </c>
      <c r="AO32" s="25" t="s">
        <v>3</v>
      </c>
      <c r="AP32" s="11">
        <f t="shared" si="9"/>
        <v>46325</v>
      </c>
      <c r="AQ32" s="20" t="s">
        <v>3</v>
      </c>
      <c r="AR32" s="21" t="s">
        <v>3</v>
      </c>
      <c r="AS32" s="22" t="s">
        <v>3</v>
      </c>
      <c r="AT32" s="11">
        <f t="shared" si="10"/>
        <v>46356</v>
      </c>
      <c r="AU32" s="36" t="s">
        <v>2</v>
      </c>
      <c r="AV32" s="37" t="s">
        <v>2</v>
      </c>
      <c r="AW32" s="35" t="s">
        <v>2</v>
      </c>
      <c r="AX32" s="30">
        <f t="shared" si="11"/>
        <v>46386</v>
      </c>
      <c r="AY32" s="14" t="s">
        <v>4</v>
      </c>
      <c r="AZ32" s="98" t="s">
        <v>4</v>
      </c>
      <c r="BA32" s="15" t="s">
        <v>4</v>
      </c>
      <c r="BB32" s="27">
        <f t="shared" si="14"/>
        <v>46417</v>
      </c>
      <c r="BC32" s="20" t="s">
        <v>3</v>
      </c>
      <c r="BD32" s="21" t="s">
        <v>3</v>
      </c>
      <c r="BE32" s="22" t="s">
        <v>3</v>
      </c>
      <c r="BF32" s="2"/>
    </row>
    <row r="33" spans="2:58" ht="12" thickBot="1" x14ac:dyDescent="0.3">
      <c r="B33" s="12">
        <f t="shared" si="0"/>
        <v>46022</v>
      </c>
      <c r="C33" s="14" t="s">
        <v>4</v>
      </c>
      <c r="D33" s="98" t="s">
        <v>4</v>
      </c>
      <c r="E33" s="15" t="s">
        <v>4</v>
      </c>
      <c r="F33" s="49">
        <f t="shared" si="1"/>
        <v>46053</v>
      </c>
      <c r="G33" s="23" t="s">
        <v>3</v>
      </c>
      <c r="H33" s="24" t="s">
        <v>3</v>
      </c>
      <c r="I33" s="25" t="s">
        <v>3</v>
      </c>
      <c r="K33" s="98"/>
      <c r="L33" s="98"/>
      <c r="M33" s="98"/>
      <c r="N33" s="12">
        <f t="shared" si="3"/>
        <v>46112</v>
      </c>
      <c r="O33" s="23" t="s">
        <v>3</v>
      </c>
      <c r="P33" s="24" t="s">
        <v>3</v>
      </c>
      <c r="Q33" s="25" t="s">
        <v>3</v>
      </c>
      <c r="R33" s="26"/>
      <c r="V33" s="12">
        <f t="shared" si="5"/>
        <v>46173</v>
      </c>
      <c r="W33" s="50" t="s">
        <v>2</v>
      </c>
      <c r="X33" s="51" t="s">
        <v>2</v>
      </c>
      <c r="Y33" s="52" t="s">
        <v>2</v>
      </c>
      <c r="Z33" s="7"/>
      <c r="AA33" s="8"/>
      <c r="AB33" s="8"/>
      <c r="AC33" s="19"/>
      <c r="AD33" s="12">
        <f t="shared" si="7"/>
        <v>46234</v>
      </c>
      <c r="AE33" s="62" t="s">
        <v>4</v>
      </c>
      <c r="AF33" s="63" t="s">
        <v>4</v>
      </c>
      <c r="AG33" s="64" t="s">
        <v>4</v>
      </c>
      <c r="AH33" s="12">
        <f t="shared" si="13"/>
        <v>46265</v>
      </c>
      <c r="AI33" s="36" t="s">
        <v>2</v>
      </c>
      <c r="AJ33" s="37" t="s">
        <v>2</v>
      </c>
      <c r="AK33" s="35" t="s">
        <v>2</v>
      </c>
      <c r="AL33" s="7"/>
      <c r="AP33" s="12">
        <f t="shared" si="9"/>
        <v>46326</v>
      </c>
      <c r="AQ33" s="23" t="s">
        <v>3</v>
      </c>
      <c r="AR33" s="24" t="s">
        <v>3</v>
      </c>
      <c r="AS33" s="25" t="s">
        <v>3</v>
      </c>
      <c r="AT33" s="26"/>
      <c r="AX33" s="55">
        <f t="shared" si="11"/>
        <v>46387</v>
      </c>
      <c r="AY33" s="16" t="s">
        <v>4</v>
      </c>
      <c r="AZ33" s="17" t="s">
        <v>4</v>
      </c>
      <c r="BA33" s="18" t="s">
        <v>4</v>
      </c>
      <c r="BB33" s="49">
        <f t="shared" si="14"/>
        <v>46418</v>
      </c>
      <c r="BC33" s="23" t="s">
        <v>3</v>
      </c>
      <c r="BD33" s="24" t="s">
        <v>3</v>
      </c>
      <c r="BE33" s="25" t="s">
        <v>3</v>
      </c>
      <c r="BF33" s="2"/>
    </row>
    <row r="34" spans="2:58" s="13" customFormat="1" ht="12" thickBot="1" x14ac:dyDescent="0.3">
      <c r="F34" s="10"/>
      <c r="G34" s="45"/>
      <c r="H34" s="45"/>
      <c r="I34" s="45"/>
      <c r="J34" s="9"/>
      <c r="K34" s="3"/>
      <c r="L34" s="3"/>
      <c r="M34" s="3"/>
      <c r="N34" s="10"/>
      <c r="O34" s="45"/>
      <c r="P34" s="45"/>
      <c r="Q34" s="45"/>
      <c r="R34" s="10"/>
      <c r="S34" s="98"/>
      <c r="T34" s="98"/>
      <c r="U34" s="98"/>
      <c r="V34" s="10"/>
      <c r="W34" s="98"/>
      <c r="X34" s="98"/>
      <c r="Y34" s="98"/>
      <c r="Z34" s="10"/>
      <c r="AA34" s="98"/>
      <c r="AB34" s="98"/>
      <c r="AC34" s="98"/>
      <c r="AD34" s="10"/>
      <c r="AE34" s="98"/>
      <c r="AF34" s="98"/>
      <c r="AG34" s="98"/>
      <c r="AH34" s="10"/>
      <c r="AI34" s="45"/>
      <c r="AJ34" s="45"/>
      <c r="AK34" s="45"/>
      <c r="AL34" s="10"/>
      <c r="AM34" s="98"/>
      <c r="AN34" s="98"/>
      <c r="AO34" s="98"/>
      <c r="AP34" s="10"/>
      <c r="AQ34" s="45"/>
      <c r="AR34" s="45"/>
      <c r="AS34" s="45"/>
      <c r="AT34" s="10"/>
      <c r="AU34" s="98"/>
      <c r="AV34" s="98"/>
      <c r="AW34" s="98"/>
      <c r="BB34" s="10"/>
      <c r="BC34" s="45"/>
      <c r="BD34" s="45"/>
      <c r="BE34" s="45"/>
    </row>
    <row r="35" spans="2:58" s="13" customFormat="1" ht="12" x14ac:dyDescent="0.3">
      <c r="B35" s="70" t="s">
        <v>20</v>
      </c>
      <c r="C35" s="71"/>
      <c r="D35" s="71"/>
      <c r="E35" s="71"/>
      <c r="F35" s="71"/>
      <c r="G35" s="71"/>
      <c r="H35" s="71"/>
      <c r="I35" s="72"/>
      <c r="J35" s="84" t="s">
        <v>21</v>
      </c>
      <c r="K35" s="8"/>
      <c r="L35" s="8"/>
      <c r="M35" s="8"/>
      <c r="N35" s="85"/>
      <c r="O35" s="71"/>
      <c r="P35" s="71"/>
      <c r="Q35" s="72"/>
      <c r="R35" s="10"/>
      <c r="S35" s="98"/>
      <c r="T35" s="98"/>
      <c r="U35" s="98"/>
      <c r="V35" s="10"/>
      <c r="W35" s="45"/>
      <c r="X35" s="45"/>
      <c r="Y35" s="45"/>
      <c r="Z35" s="10"/>
      <c r="AA35" s="98"/>
      <c r="AB35" s="98"/>
      <c r="AC35" s="98"/>
      <c r="AD35" s="10"/>
      <c r="AE35" s="98"/>
      <c r="AF35" s="98"/>
      <c r="AG35" s="98"/>
      <c r="AH35" s="84" t="s">
        <v>21</v>
      </c>
      <c r="AI35" s="71"/>
      <c r="AJ35" s="71"/>
      <c r="AK35" s="71"/>
      <c r="AL35" s="85"/>
      <c r="AM35" s="57"/>
      <c r="AN35" s="57"/>
      <c r="AO35" s="57"/>
      <c r="AP35" s="87"/>
      <c r="AQ35" s="45"/>
      <c r="AR35" s="45"/>
      <c r="AS35" s="45"/>
      <c r="AT35" s="10"/>
      <c r="AU35" s="70" t="s">
        <v>20</v>
      </c>
      <c r="AV35" s="57"/>
      <c r="AW35" s="57"/>
      <c r="AX35" s="71"/>
      <c r="AY35" s="71"/>
      <c r="AZ35" s="71"/>
      <c r="BA35" s="71"/>
      <c r="BB35" s="91"/>
      <c r="BC35" s="45"/>
      <c r="BD35" s="45"/>
      <c r="BE35" s="45"/>
    </row>
    <row r="36" spans="2:58" ht="12.5" x14ac:dyDescent="0.25">
      <c r="B36" s="73">
        <f>COUNTIF($N$3:$BI$33,$R36)*8</f>
        <v>1992</v>
      </c>
      <c r="C36" s="109" t="s">
        <v>1</v>
      </c>
      <c r="D36" s="109"/>
      <c r="E36" s="109"/>
      <c r="F36" s="5">
        <f>B36/8</f>
        <v>249</v>
      </c>
      <c r="G36" s="74" t="s">
        <v>8</v>
      </c>
      <c r="H36" s="75"/>
      <c r="I36" s="76"/>
      <c r="J36" s="73">
        <f>COUNTIF($G$3:$BA$33,R36)*8</f>
        <v>2016</v>
      </c>
      <c r="K36" s="109" t="s">
        <v>1</v>
      </c>
      <c r="L36" s="109"/>
      <c r="M36" s="109"/>
      <c r="N36" s="5">
        <f>J36/8</f>
        <v>252</v>
      </c>
      <c r="O36" s="74" t="s">
        <v>8</v>
      </c>
      <c r="P36" s="75"/>
      <c r="Q36" s="76"/>
      <c r="R36" s="41" t="s">
        <v>4</v>
      </c>
      <c r="S36" s="6"/>
      <c r="T36" s="3" t="s">
        <v>11</v>
      </c>
      <c r="V36" s="6"/>
      <c r="AH36" s="27" t="s">
        <v>13</v>
      </c>
      <c r="AL36" s="9">
        <f>COUNTIF($G$22:$I$33,$R$39)/3+COUNTIF($K$3:$M$30,$R$39)/3+COUNTIF($O$3:$Q$19,$R$39)/3</f>
        <v>49</v>
      </c>
      <c r="AP36" s="88" t="s">
        <v>18</v>
      </c>
      <c r="AU36" s="92"/>
      <c r="AW36" s="86" t="s">
        <v>23</v>
      </c>
      <c r="AX36" s="9">
        <f>COUNTIF($N$3:$AG$33,$R$39)</f>
        <v>318</v>
      </c>
      <c r="AY36" s="3" t="s">
        <v>8</v>
      </c>
      <c r="BB36" s="93">
        <f>AX36/F39</f>
        <v>0.46086956521739131</v>
      </c>
      <c r="BF36" s="2"/>
    </row>
    <row r="37" spans="2:58" s="6" customFormat="1" ht="13" thickBot="1" x14ac:dyDescent="0.3">
      <c r="B37" s="73">
        <f>COUNTIF($N$3:$BI$33,$R37)*8</f>
        <v>1248</v>
      </c>
      <c r="C37" s="109" t="s">
        <v>1</v>
      </c>
      <c r="D37" s="109"/>
      <c r="E37" s="109"/>
      <c r="F37" s="5">
        <f>B37/8</f>
        <v>156</v>
      </c>
      <c r="G37" s="74" t="s">
        <v>8</v>
      </c>
      <c r="H37" s="3"/>
      <c r="I37" s="76"/>
      <c r="J37" s="73">
        <f>COUNTIF($G$3:$BA$33,R37)*8</f>
        <v>1248</v>
      </c>
      <c r="K37" s="109" t="s">
        <v>1</v>
      </c>
      <c r="L37" s="109"/>
      <c r="M37" s="109"/>
      <c r="N37" s="5">
        <f>J37/8</f>
        <v>156</v>
      </c>
      <c r="O37" s="74" t="s">
        <v>8</v>
      </c>
      <c r="P37" s="3"/>
      <c r="Q37" s="76"/>
      <c r="R37" s="42" t="s">
        <v>2</v>
      </c>
      <c r="S37" s="3"/>
      <c r="T37" s="46" t="s">
        <v>12</v>
      </c>
      <c r="U37" s="3"/>
      <c r="V37" s="10"/>
      <c r="W37" s="5"/>
      <c r="X37" s="5"/>
      <c r="Y37" s="5"/>
      <c r="Z37" s="9"/>
      <c r="AA37" s="5"/>
      <c r="AB37" s="5"/>
      <c r="AC37" s="5"/>
      <c r="AD37" s="5"/>
      <c r="AE37" s="5"/>
      <c r="AF37" s="5"/>
      <c r="AG37" s="5"/>
      <c r="AH37" s="27" t="s">
        <v>14</v>
      </c>
      <c r="AI37" s="5"/>
      <c r="AJ37" s="5"/>
      <c r="AK37" s="5"/>
      <c r="AL37" s="9">
        <f>COUNTIF($O$32:$Q$33,$R$39)/3+COUNTIF($S$3:$U$32,$R$39)/3+COUNTIF($W$3:$Y$21,$R$39)/3</f>
        <v>43</v>
      </c>
      <c r="AM37" s="5"/>
      <c r="AN37" s="5"/>
      <c r="AO37" s="5"/>
      <c r="AP37" s="88" t="s">
        <v>18</v>
      </c>
      <c r="AQ37" s="5"/>
      <c r="AR37" s="5"/>
      <c r="AS37" s="5"/>
      <c r="AT37" s="9"/>
      <c r="AU37" s="94"/>
      <c r="AV37" s="95"/>
      <c r="AW37" s="96" t="s">
        <v>24</v>
      </c>
      <c r="AX37" s="89">
        <f>COUNTIF($AI$3:$BI$33,$R$39)</f>
        <v>372</v>
      </c>
      <c r="AY37" s="114" t="s">
        <v>8</v>
      </c>
      <c r="AZ37" s="114"/>
      <c r="BA37" s="114"/>
      <c r="BB37" s="97">
        <f>AX37/F39</f>
        <v>0.53913043478260869</v>
      </c>
      <c r="BC37" s="115"/>
      <c r="BD37" s="109"/>
      <c r="BE37" s="109"/>
    </row>
    <row r="38" spans="2:58" ht="12.5" x14ac:dyDescent="0.25">
      <c r="B38" s="73">
        <f>COUNTIF($N$3:$BI$33,$R38)*8</f>
        <v>0</v>
      </c>
      <c r="C38" s="109" t="s">
        <v>1</v>
      </c>
      <c r="D38" s="109"/>
      <c r="E38" s="109"/>
      <c r="F38" s="5">
        <f>B38/8</f>
        <v>0</v>
      </c>
      <c r="G38" s="74" t="s">
        <v>8</v>
      </c>
      <c r="I38" s="76"/>
      <c r="J38" s="73">
        <f>COUNTIF($G$3:$BA$33,R38)*8</f>
        <v>0</v>
      </c>
      <c r="K38" s="109" t="s">
        <v>1</v>
      </c>
      <c r="L38" s="109"/>
      <c r="M38" s="109"/>
      <c r="N38" s="5">
        <f>J38/8</f>
        <v>0</v>
      </c>
      <c r="O38" s="74" t="s">
        <v>8</v>
      </c>
      <c r="Q38" s="76"/>
      <c r="R38" s="108" t="s">
        <v>7</v>
      </c>
      <c r="T38" s="3" t="s">
        <v>6</v>
      </c>
      <c r="AH38" s="27" t="s">
        <v>15</v>
      </c>
      <c r="AI38" s="5"/>
      <c r="AJ38" s="5"/>
      <c r="AK38" s="5"/>
      <c r="AL38" s="9">
        <f>+COUNTIF($W$28:$Y$33,$R$39)/3+COUNTIF($AA$3:$AC$32,$R$39)/3+COUNTIF($AE$3:$AG$33,$R$39)/3</f>
        <v>49</v>
      </c>
      <c r="AM38" s="5"/>
      <c r="AN38" s="5"/>
      <c r="AO38" s="5"/>
      <c r="AP38" s="88" t="s">
        <v>18</v>
      </c>
      <c r="AT38" s="4"/>
      <c r="AX38" s="13"/>
      <c r="AY38" s="2"/>
      <c r="AZ38" s="2"/>
      <c r="BA38" s="2"/>
      <c r="BF38" s="2"/>
    </row>
    <row r="39" spans="2:58" ht="12.5" x14ac:dyDescent="0.25">
      <c r="B39" s="100">
        <f>COUNTIF($N$3:$BI$33,$R39)*8</f>
        <v>5520</v>
      </c>
      <c r="C39" s="109" t="s">
        <v>1</v>
      </c>
      <c r="D39" s="109"/>
      <c r="E39" s="109"/>
      <c r="F39" s="101">
        <f>B39/8</f>
        <v>690</v>
      </c>
      <c r="G39" s="102" t="s">
        <v>8</v>
      </c>
      <c r="H39" s="103"/>
      <c r="I39" s="104"/>
      <c r="J39" s="73">
        <f>COUNTIF($G$3:$BA$33,R39)*8</f>
        <v>5496</v>
      </c>
      <c r="K39" s="109" t="s">
        <v>1</v>
      </c>
      <c r="L39" s="109"/>
      <c r="M39" s="109"/>
      <c r="N39" s="5">
        <f>J39/8</f>
        <v>687</v>
      </c>
      <c r="O39" s="74" t="s">
        <v>8</v>
      </c>
      <c r="Q39" s="76"/>
      <c r="R39" s="43" t="s">
        <v>3</v>
      </c>
      <c r="T39" s="3" t="s">
        <v>0</v>
      </c>
      <c r="AH39" s="27" t="s">
        <v>16</v>
      </c>
      <c r="AL39" s="9">
        <f>COUNTIF($AI$27:$AK$33,$R$39)/3+COUNTIF($AM$3:$AO$32,$R$39)/3+COUNTIF($AQ$3:$AS$18,$R$39)/3</f>
        <v>43</v>
      </c>
      <c r="AP39" s="88" t="s">
        <v>18</v>
      </c>
      <c r="AT39" s="4"/>
    </row>
    <row r="40" spans="2:58" ht="12.5" x14ac:dyDescent="0.25">
      <c r="B40" s="73">
        <f>COUNTIF($N$3:$BI$33,$R40)*8</f>
        <v>0</v>
      </c>
      <c r="C40" s="109" t="s">
        <v>1</v>
      </c>
      <c r="D40" s="109"/>
      <c r="E40" s="109"/>
      <c r="F40" s="5">
        <f>B40/8</f>
        <v>0</v>
      </c>
      <c r="G40" s="74" t="s">
        <v>8</v>
      </c>
      <c r="I40" s="76"/>
      <c r="J40" s="73">
        <f>COUNTIF($G$3:$BA$33,R40)*8</f>
        <v>0</v>
      </c>
      <c r="K40" s="109" t="s">
        <v>1</v>
      </c>
      <c r="L40" s="109"/>
      <c r="M40" s="109"/>
      <c r="N40" s="5">
        <f>J40/8</f>
        <v>0</v>
      </c>
      <c r="O40" s="74" t="s">
        <v>8</v>
      </c>
      <c r="Q40" s="76"/>
      <c r="R40" s="44" t="s">
        <v>9</v>
      </c>
      <c r="T40" s="3" t="s">
        <v>5</v>
      </c>
      <c r="AH40" s="27" t="s">
        <v>22</v>
      </c>
      <c r="AL40" s="9">
        <f>COUNTIF($AQ$28:$AS$33,$R$39)/3+COUNTIF($AU$3:$AW$32,$R$39)/3+COUNTIF($AY$3:$BA$18,$R$39)/3</f>
        <v>45</v>
      </c>
      <c r="AP40" s="88" t="s">
        <v>18</v>
      </c>
    </row>
    <row r="41" spans="2:58" ht="12" thickBot="1" x14ac:dyDescent="0.3">
      <c r="B41" s="77">
        <f>SUM(B36:B40)</f>
        <v>8760</v>
      </c>
      <c r="C41" s="109" t="s">
        <v>1</v>
      </c>
      <c r="D41" s="109"/>
      <c r="E41" s="109"/>
      <c r="F41" s="47">
        <f>SUM(F36:F40)</f>
        <v>1095</v>
      </c>
      <c r="G41" s="3" t="s">
        <v>8</v>
      </c>
      <c r="I41" s="76"/>
      <c r="J41" s="77">
        <f>SUM(J36:J40)</f>
        <v>8760</v>
      </c>
      <c r="K41" s="109" t="s">
        <v>1</v>
      </c>
      <c r="L41" s="109"/>
      <c r="M41" s="109"/>
      <c r="N41" s="47">
        <f>SUM(N36:N40)</f>
        <v>1095</v>
      </c>
      <c r="O41" s="3" t="s">
        <v>8</v>
      </c>
      <c r="Q41" s="76"/>
      <c r="AH41" s="49" t="s">
        <v>17</v>
      </c>
      <c r="AI41" s="69"/>
      <c r="AJ41" s="69"/>
      <c r="AK41" s="69"/>
      <c r="AL41" s="99">
        <f>SUM(AL36:AL40)*24</f>
        <v>5496</v>
      </c>
      <c r="AM41" s="69"/>
      <c r="AN41" s="69"/>
      <c r="AO41" s="69"/>
      <c r="AP41" s="90" t="s">
        <v>19</v>
      </c>
      <c r="BB41" s="31"/>
      <c r="BC41" s="109"/>
      <c r="BD41" s="109"/>
      <c r="BE41" s="109"/>
    </row>
    <row r="42" spans="2:58" ht="13" thickBot="1" x14ac:dyDescent="0.3">
      <c r="B42" s="78">
        <f>(B41)/24</f>
        <v>365</v>
      </c>
      <c r="C42" s="79" t="s">
        <v>10</v>
      </c>
      <c r="D42" s="80"/>
      <c r="E42" s="79"/>
      <c r="F42" s="81">
        <f>F41/3</f>
        <v>365</v>
      </c>
      <c r="G42" s="82" t="s">
        <v>10</v>
      </c>
      <c r="H42" s="82"/>
      <c r="I42" s="83"/>
      <c r="J42" s="78">
        <f>(J41)/24</f>
        <v>365</v>
      </c>
      <c r="K42" s="79" t="s">
        <v>10</v>
      </c>
      <c r="L42" s="80"/>
      <c r="M42" s="79"/>
      <c r="N42" s="81">
        <f>N41/3</f>
        <v>365</v>
      </c>
      <c r="O42" s="82" t="s">
        <v>10</v>
      </c>
      <c r="P42" s="82"/>
      <c r="Q42" s="83"/>
      <c r="AL42" s="68"/>
    </row>
    <row r="44" spans="2:58" x14ac:dyDescent="0.25">
      <c r="N44" s="48"/>
    </row>
    <row r="45" spans="2:58" x14ac:dyDescent="0.25">
      <c r="J45" s="31"/>
    </row>
  </sheetData>
  <mergeCells count="30">
    <mergeCell ref="C41:E41"/>
    <mergeCell ref="K41:M41"/>
    <mergeCell ref="BC41:BE41"/>
    <mergeCell ref="C38:E38"/>
    <mergeCell ref="K38:M38"/>
    <mergeCell ref="C39:E39"/>
    <mergeCell ref="K39:M39"/>
    <mergeCell ref="C40:E40"/>
    <mergeCell ref="K40:M40"/>
    <mergeCell ref="AX2:BA2"/>
    <mergeCell ref="BB2:BE2"/>
    <mergeCell ref="BF2:BI2"/>
    <mergeCell ref="C36:E36"/>
    <mergeCell ref="K36:M36"/>
    <mergeCell ref="C37:E37"/>
    <mergeCell ref="K37:M37"/>
    <mergeCell ref="AY37:BA37"/>
    <mergeCell ref="BC37:BE37"/>
    <mergeCell ref="Z2:AC2"/>
    <mergeCell ref="AD2:AG2"/>
    <mergeCell ref="AH2:AK2"/>
    <mergeCell ref="AL2:AO2"/>
    <mergeCell ref="AP2:AS2"/>
    <mergeCell ref="AT2:AW2"/>
    <mergeCell ref="B2:E2"/>
    <mergeCell ref="F2:I2"/>
    <mergeCell ref="J2:M2"/>
    <mergeCell ref="N2:Q2"/>
    <mergeCell ref="R2:U2"/>
    <mergeCell ref="V2:Y2"/>
  </mergeCells>
  <conditionalFormatting sqref="B3:B33">
    <cfRule type="expression" dxfId="33" priority="17" stopIfTrue="1">
      <formula>OR( WEEKDAY(B3) =1,WEEKDAY(B3) =7)</formula>
    </cfRule>
  </conditionalFormatting>
  <conditionalFormatting sqref="F3:F33">
    <cfRule type="expression" dxfId="32" priority="16" stopIfTrue="1">
      <formula>OR( WEEKDAY(F3) =1,WEEKDAY(F3) =7)</formula>
    </cfRule>
  </conditionalFormatting>
  <conditionalFormatting sqref="J3:J30">
    <cfRule type="expression" dxfId="31" priority="15" stopIfTrue="1">
      <formula>OR( WEEKDAY(J3) =1,WEEKDAY(J3) =7)</formula>
    </cfRule>
  </conditionalFormatting>
  <conditionalFormatting sqref="N3:N33">
    <cfRule type="expression" dxfId="30" priority="14" stopIfTrue="1">
      <formula>OR( WEEKDAY(N3) =1,WEEKDAY(N3) =7)</formula>
    </cfRule>
  </conditionalFormatting>
  <conditionalFormatting sqref="R3:R32">
    <cfRule type="expression" dxfId="29" priority="13" stopIfTrue="1">
      <formula>OR( WEEKDAY(R3) =1,WEEKDAY(R3) =7)</formula>
    </cfRule>
  </conditionalFormatting>
  <conditionalFormatting sqref="V3:V33">
    <cfRule type="expression" dxfId="28" priority="12" stopIfTrue="1">
      <formula>OR( WEEKDAY(V3) =1,WEEKDAY(V3) =7)</formula>
    </cfRule>
  </conditionalFormatting>
  <conditionalFormatting sqref="Z3:Z32">
    <cfRule type="expression" dxfId="27" priority="11" stopIfTrue="1">
      <formula>OR( WEEKDAY(Z3) =1,WEEKDAY(Z3) =7)</formula>
    </cfRule>
  </conditionalFormatting>
  <conditionalFormatting sqref="AD3:AD33">
    <cfRule type="expression" dxfId="26" priority="10" stopIfTrue="1">
      <formula>OR( WEEKDAY(AD3) =1,WEEKDAY(AD3) =7)</formula>
    </cfRule>
  </conditionalFormatting>
  <conditionalFormatting sqref="AH3:AH33">
    <cfRule type="expression" dxfId="25" priority="9" stopIfTrue="1">
      <formula>OR( WEEKDAY(AH3) =1,WEEKDAY(AH3) =7)</formula>
    </cfRule>
  </conditionalFormatting>
  <conditionalFormatting sqref="AL3:AL32">
    <cfRule type="expression" dxfId="24" priority="8" stopIfTrue="1">
      <formula>OR( WEEKDAY(AL3) =1,WEEKDAY(AL3) =7)</formula>
    </cfRule>
  </conditionalFormatting>
  <conditionalFormatting sqref="AT3:AT32">
    <cfRule type="expression" dxfId="23" priority="7" stopIfTrue="1">
      <formula>OR( WEEKDAY(AT3) =1,WEEKDAY(AT3) =7)</formula>
    </cfRule>
  </conditionalFormatting>
  <conditionalFormatting sqref="AX3:AX4 AX5:AY8 AX10:AY33 AX9">
    <cfRule type="expression" dxfId="22" priority="6" stopIfTrue="1">
      <formula>OR( WEEKDAY(AX3) =1,WEEKDAY(AX3) =7)</formula>
    </cfRule>
  </conditionalFormatting>
  <conditionalFormatting sqref="AP3:AP33">
    <cfRule type="expression" dxfId="21" priority="5" stopIfTrue="1">
      <formula>OR( WEEKDAY(AP3) =1,WEEKDAY(AP3) =7)</formula>
    </cfRule>
  </conditionalFormatting>
  <conditionalFormatting sqref="BB3:BB33">
    <cfRule type="expression" dxfId="20" priority="4" stopIfTrue="1">
      <formula>OR( WEEKDAY(BB3) =1,WEEKDAY(BB3) =7)</formula>
    </cfRule>
  </conditionalFormatting>
  <conditionalFormatting sqref="BF3:BF30">
    <cfRule type="expression" dxfId="19" priority="3" stopIfTrue="1">
      <formula>OR( WEEKDAY(BF3) =1,WEEKDAY(BF3) =7)</formula>
    </cfRule>
  </conditionalFormatting>
  <conditionalFormatting sqref="C20:C24">
    <cfRule type="expression" dxfId="18" priority="2" stopIfTrue="1">
      <formula>OR( WEEKDAY(C20) =1,WEEKDAY(C20) =7)</formula>
    </cfRule>
  </conditionalFormatting>
  <conditionalFormatting sqref="C25">
    <cfRule type="expression" dxfId="17" priority="1" stopIfTrue="1">
      <formula>OR( WEEKDAY(C25) =1,WEEKDAY(C25) =7)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Laurent</dc:creator>
  <cp:lastModifiedBy>Sandra LISI</cp:lastModifiedBy>
  <cp:lastPrinted>2025-09-01T09:00:16Z</cp:lastPrinted>
  <dcterms:created xsi:type="dcterms:W3CDTF">1999-03-19T10:13:16Z</dcterms:created>
  <dcterms:modified xsi:type="dcterms:W3CDTF">2025-09-01T09:01:49Z</dcterms:modified>
</cp:coreProperties>
</file>